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tonio\Desktop\Uni work 2nd year MA\"/>
    </mc:Choice>
  </mc:AlternateContent>
  <xr:revisionPtr revIDLastSave="0" documentId="8_{D66AC1C0-9EFF-44AA-A14E-5B3E15DEF5C1}" xr6:coauthVersionLast="47" xr6:coauthVersionMax="47" xr10:uidLastSave="{00000000-0000-0000-0000-000000000000}"/>
  <bookViews>
    <workbookView xWindow="-108" yWindow="-108" windowWidth="23256" windowHeight="12576" tabRatio="678" firstSheet="6" activeTab="9" xr2:uid="{82AFDB31-25D9-4C78-98A1-1F5495A9C04C}"/>
  </bookViews>
  <sheets>
    <sheet name="EuropeDirect Iasi" sheetId="1" r:id="rId1"/>
    <sheet name="EuropeDirect Arad" sheetId="2" r:id="rId2"/>
    <sheet name="EuropeDirect Cluj" sheetId="3" r:id="rId3"/>
    <sheet name="EuropeDirect Galați" sheetId="4" r:id="rId4"/>
    <sheet name="EuropeDirect  Gorj" sheetId="5" r:id="rId5"/>
    <sheet name="EuropeDirect  Regiunea Centru" sheetId="6" r:id="rId6"/>
    <sheet name="EuropeDirect  Harghita" sheetId="11" r:id="rId7"/>
    <sheet name="EuropeDirect  Maramures" sheetId="7" r:id="rId8"/>
    <sheet name="EuropeDirect  Nord Est" sheetId="8" r:id="rId9"/>
    <sheet name="EuropeDirect  Oradea" sheetId="9" r:id="rId10"/>
    <sheet name="EuropeDirect  Total" sheetId="12" r:id="rId1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2" l="1"/>
  <c r="H11" i="12"/>
  <c r="C12" i="12"/>
  <c r="N34" i="4"/>
  <c r="N34" i="3"/>
  <c r="H4" i="12"/>
  <c r="H5" i="12"/>
  <c r="H6" i="12"/>
  <c r="H7" i="12"/>
  <c r="H8" i="12"/>
  <c r="H9" i="12"/>
  <c r="H10" i="12"/>
  <c r="H12" i="12"/>
  <c r="H3" i="12"/>
  <c r="C3" i="12"/>
  <c r="E3" i="12" s="1"/>
  <c r="G12" i="12"/>
  <c r="G11" i="12"/>
  <c r="G10" i="12"/>
  <c r="G9" i="12"/>
  <c r="G8" i="12"/>
  <c r="G7" i="12"/>
  <c r="G6" i="12"/>
  <c r="G5" i="12"/>
  <c r="G4" i="12"/>
  <c r="G3" i="12"/>
  <c r="F12" i="12"/>
  <c r="F11" i="12"/>
  <c r="F10" i="12"/>
  <c r="F9" i="12"/>
  <c r="F8" i="12"/>
  <c r="F7" i="12"/>
  <c r="F6" i="12"/>
  <c r="F5" i="12"/>
  <c r="F4" i="12"/>
  <c r="F3" i="12"/>
  <c r="D12" i="12"/>
  <c r="E12" i="12" s="1"/>
  <c r="D11" i="12"/>
  <c r="D10" i="12"/>
  <c r="E10" i="12" s="1"/>
  <c r="D9" i="12"/>
  <c r="E9" i="12" s="1"/>
  <c r="D8" i="12"/>
  <c r="E8" i="12"/>
  <c r="D7" i="12"/>
  <c r="E7" i="12"/>
  <c r="D6" i="12"/>
  <c r="E6" i="12" s="1"/>
  <c r="D5" i="12"/>
  <c r="E5" i="12" s="1"/>
  <c r="D4" i="12"/>
  <c r="E4" i="12"/>
  <c r="D3" i="12"/>
  <c r="C10" i="12"/>
  <c r="C9" i="12"/>
  <c r="C8" i="12"/>
  <c r="C7" i="12"/>
  <c r="C6" i="12"/>
  <c r="C5" i="12"/>
  <c r="C4" i="12"/>
  <c r="P58" i="12"/>
  <c r="Q58" i="12" s="1"/>
  <c r="M62" i="11"/>
  <c r="M60" i="11"/>
  <c r="O58" i="11"/>
  <c r="P58" i="11" s="1"/>
  <c r="M58" i="11"/>
  <c r="J14" i="11"/>
  <c r="J12" i="11"/>
  <c r="J10" i="11"/>
  <c r="J8" i="11"/>
  <c r="N6" i="11"/>
  <c r="M6" i="11"/>
  <c r="J6" i="11"/>
  <c r="N58" i="3"/>
  <c r="M62" i="9"/>
  <c r="M60" i="9"/>
  <c r="O58" i="9"/>
  <c r="P58" i="9" s="1"/>
  <c r="M58" i="9"/>
  <c r="J14" i="9"/>
  <c r="J12" i="9"/>
  <c r="J10" i="9"/>
  <c r="J8" i="9"/>
  <c r="N6" i="9"/>
  <c r="M6" i="9"/>
  <c r="J6" i="9"/>
  <c r="M62" i="8"/>
  <c r="M60" i="8"/>
  <c r="O58" i="8"/>
  <c r="P58" i="8" s="1"/>
  <c r="M58" i="8"/>
  <c r="J14" i="8"/>
  <c r="J12" i="8"/>
  <c r="J10" i="8"/>
  <c r="J8" i="8"/>
  <c r="N6" i="8"/>
  <c r="M6" i="8"/>
  <c r="J6" i="8"/>
  <c r="M62" i="7"/>
  <c r="M60" i="7"/>
  <c r="O58" i="7"/>
  <c r="P58" i="7" s="1"/>
  <c r="M58" i="7"/>
  <c r="J14" i="7"/>
  <c r="J12" i="7"/>
  <c r="J10" i="7"/>
  <c r="J8" i="7"/>
  <c r="N6" i="7"/>
  <c r="M6" i="7"/>
  <c r="J6" i="7"/>
  <c r="M62" i="6"/>
  <c r="M60" i="6"/>
  <c r="O58" i="6"/>
  <c r="P58" i="6" s="1"/>
  <c r="M58" i="6"/>
  <c r="J14" i="6"/>
  <c r="J12" i="6"/>
  <c r="J10" i="6"/>
  <c r="J8" i="6"/>
  <c r="N6" i="6"/>
  <c r="M6" i="6"/>
  <c r="J6" i="6"/>
  <c r="M62" i="5"/>
  <c r="M60" i="5"/>
  <c r="O58" i="5"/>
  <c r="P58" i="5" s="1"/>
  <c r="M58" i="5"/>
  <c r="J14" i="5"/>
  <c r="J12" i="5"/>
  <c r="J10" i="5"/>
  <c r="J8" i="5"/>
  <c r="N6" i="5"/>
  <c r="M6" i="5"/>
  <c r="J6" i="5"/>
  <c r="M62" i="4"/>
  <c r="M60" i="4"/>
  <c r="O58" i="4"/>
  <c r="P58" i="4" s="1"/>
  <c r="M58" i="4"/>
  <c r="J14" i="4"/>
  <c r="J12" i="4"/>
  <c r="J10" i="4"/>
  <c r="J8" i="4"/>
  <c r="N6" i="4"/>
  <c r="M6" i="4"/>
  <c r="J6" i="4"/>
  <c r="J6" i="3"/>
  <c r="M62" i="3"/>
  <c r="M60" i="3"/>
  <c r="O58" i="3"/>
  <c r="P58" i="3" s="1"/>
  <c r="M58" i="3"/>
  <c r="J14" i="3"/>
  <c r="J12" i="3"/>
  <c r="J10" i="3"/>
  <c r="J8" i="3"/>
  <c r="N6" i="3"/>
  <c r="M6" i="3"/>
  <c r="P58" i="2"/>
  <c r="O58" i="2"/>
  <c r="M62" i="2"/>
  <c r="M60" i="2"/>
  <c r="M58" i="2"/>
  <c r="N6" i="2"/>
  <c r="M6" i="2"/>
  <c r="J14" i="2"/>
  <c r="J12" i="2"/>
  <c r="J10" i="2"/>
  <c r="J8" i="2"/>
  <c r="J6" i="2"/>
  <c r="P53" i="1"/>
  <c r="O53" i="1"/>
  <c r="N57" i="1"/>
  <c r="M57" i="1"/>
  <c r="N55" i="1"/>
  <c r="N53" i="1"/>
  <c r="M53" i="1"/>
  <c r="M55" i="1"/>
  <c r="N34" i="1"/>
  <c r="N6" i="1"/>
  <c r="M6" i="1"/>
  <c r="K15" i="1"/>
  <c r="J14" i="1"/>
  <c r="J12" i="1"/>
  <c r="J10" i="1"/>
  <c r="J8" i="1"/>
  <c r="J6" i="1"/>
  <c r="E11" i="12" l="1"/>
  <c r="N62" i="12"/>
  <c r="N60" i="12"/>
  <c r="N58" i="12"/>
  <c r="K15" i="9"/>
  <c r="N34" i="9"/>
  <c r="N60" i="9"/>
  <c r="N58" i="9"/>
  <c r="K15" i="8"/>
  <c r="N60" i="8"/>
  <c r="N62" i="8"/>
  <c r="N58" i="8"/>
  <c r="K15" i="7"/>
  <c r="N62" i="7"/>
  <c r="N60" i="7"/>
  <c r="N34" i="11"/>
  <c r="K15" i="11"/>
  <c r="N62" i="11"/>
  <c r="N58" i="11"/>
  <c r="N60" i="11"/>
  <c r="K15" i="6"/>
  <c r="N34" i="6"/>
  <c r="N62" i="6"/>
  <c r="N60" i="6"/>
  <c r="K15" i="5"/>
  <c r="N34" i="5"/>
  <c r="N60" i="5"/>
  <c r="N62" i="4"/>
  <c r="N62" i="9"/>
  <c r="N34" i="8"/>
  <c r="N34" i="7"/>
  <c r="N58" i="7"/>
  <c r="N58" i="6"/>
  <c r="N62" i="5"/>
  <c r="N58" i="5"/>
  <c r="K15" i="4"/>
  <c r="N58" i="4"/>
  <c r="N60" i="4"/>
  <c r="N62" i="3"/>
  <c r="N60" i="3"/>
  <c r="K15" i="3"/>
  <c r="K15" i="2"/>
  <c r="N34" i="2"/>
  <c r="N58" i="2"/>
  <c r="N60" i="2"/>
  <c r="N62" i="2"/>
  <c r="O58" i="12" l="1"/>
  <c r="O60" i="12"/>
  <c r="O62" i="12"/>
</calcChain>
</file>

<file path=xl/sharedStrings.xml><?xml version="1.0" encoding="utf-8"?>
<sst xmlns="http://schemas.openxmlformats.org/spreadsheetml/2006/main" count="1755" uniqueCount="768">
  <si>
    <t>Nr Postare</t>
  </si>
  <si>
    <t>Data</t>
  </si>
  <si>
    <t>Nr Like-uri</t>
  </si>
  <si>
    <t>Tematica</t>
  </si>
  <si>
    <t>Postare proprie</t>
  </si>
  <si>
    <t>Postare Distribuita</t>
  </si>
  <si>
    <t>Comentarii</t>
  </si>
  <si>
    <t>Nr Like-Uri pagina</t>
  </si>
  <si>
    <t>Nr Followers</t>
  </si>
  <si>
    <t>~3900</t>
  </si>
  <si>
    <t>~4200</t>
  </si>
  <si>
    <t>01.01.2023</t>
  </si>
  <si>
    <t>02.01.2023</t>
  </si>
  <si>
    <t>Anul European al Competentelor</t>
  </si>
  <si>
    <t>Distribuiri</t>
  </si>
  <si>
    <t>03.01.2023</t>
  </si>
  <si>
    <t>(conferinta)Simularea procesului legislativ din cadrul Uniunii Europene in cadrul MEU postat cu o luna inainte de eveniment</t>
  </si>
  <si>
    <t>(EUTraineeship) Comisia Europeană 🇪🇺#BlueBook</t>
  </si>
  <si>
    <t>04.01.2023</t>
  </si>
  <si>
    <t>05.01.2023</t>
  </si>
  <si>
    <t>(conferinta) MEU inregistrare in echipa</t>
  </si>
  <si>
    <t>06.01.2023</t>
  </si>
  <si>
    <t>07.01.2023</t>
  </si>
  <si>
    <t>(Celebrare) Noul An (Sorcova)</t>
  </si>
  <si>
    <t>(Celebrare) Noul An (diverse limbi sub egida educatie)</t>
  </si>
  <si>
    <t>(Celebrare) Sf Ion+ Pct bonus poza pisica</t>
  </si>
  <si>
    <t>08.01.2023</t>
  </si>
  <si>
    <t>(Traineeship) Stagiu de practica platit Comisia Europeana</t>
  </si>
  <si>
    <t>09.01.2023</t>
  </si>
  <si>
    <t>(Informare)Safer internet pt copii</t>
  </si>
  <si>
    <t>Schimbare COVER Anul european al Competentelor</t>
  </si>
  <si>
    <t>10.01.2023</t>
  </si>
  <si>
    <t>Schimbare Poza de Profil</t>
  </si>
  <si>
    <t>Vizita unui Masterand  din tarile de jos/#EuroASII</t>
  </si>
  <si>
    <t>11.01.2023</t>
  </si>
  <si>
    <t>(informare)Economie Circulara</t>
  </si>
  <si>
    <t>(Informare)Risipa Alimentara/trait sustenabil</t>
  </si>
  <si>
    <t>12.01.2023</t>
  </si>
  <si>
    <t>(Conferinta) Conferinta lansare presidentie SUEDIA Consiliu UE</t>
  </si>
  <si>
    <t>(Traineeship) #BlueBook</t>
  </si>
  <si>
    <t>13.01.2023</t>
  </si>
  <si>
    <t>(Eveniment)Nuit de la lecture (Institutul Francez)</t>
  </si>
  <si>
    <t>(informare) Actiunile Jean Monnet+Eramus+</t>
  </si>
  <si>
    <t>14.01.2023</t>
  </si>
  <si>
    <t>15.01.2023</t>
  </si>
  <si>
    <t>(Celebrare) Ziua Culturii Nationale</t>
  </si>
  <si>
    <t>(informare) Ilegal offline, ilegal online</t>
  </si>
  <si>
    <t>16.01.2023</t>
  </si>
  <si>
    <t>17.01.2023</t>
  </si>
  <si>
    <t>18.01.2023</t>
  </si>
  <si>
    <t>(PREMIERE)#ECYP2023-Premile Charlemagne</t>
  </si>
  <si>
    <t>(PREMIERE) #NewEUropeanBauhaus #EUGreenDeal</t>
  </si>
  <si>
    <t>(Traineeship) Stagii in Delegatiile UE</t>
  </si>
  <si>
    <t>19.01.2023</t>
  </si>
  <si>
    <t>(Eveniment) Seara Franco-Germana (Institut FRA,Centru Cul. GER)</t>
  </si>
  <si>
    <t>(Post Eveniment) Seara Franco Germana</t>
  </si>
  <si>
    <t>20.01.2023</t>
  </si>
  <si>
    <t>(Celebrare) Ziua Scrisului de mana</t>
  </si>
  <si>
    <t>(Celebrare) Ziua Scrisului de mana AMINTIRE</t>
  </si>
  <si>
    <t>(Celebrare) Ziua Unirii Principatelor</t>
  </si>
  <si>
    <t>(Celebrare) Ziua Internationala a Educatiei</t>
  </si>
  <si>
    <t>(Comemorare) Ziua Internationala de comemorare a victimelor Holocaustului</t>
  </si>
  <si>
    <t xml:space="preserve">(Comemorare) Ziua de Comemorare a Victimelor la Sinagoga Mare </t>
  </si>
  <si>
    <t>(Post Eveniment) Comemorare Sinagoga Mare</t>
  </si>
  <si>
    <t>(Traineeship) Ultima strigare pentru #Bluebook 1 zi</t>
  </si>
  <si>
    <t>(Informare) Initiativele Jean Monnet</t>
  </si>
  <si>
    <t>(Informare) Impreuna-in.eu</t>
  </si>
  <si>
    <t>FEBRUARIE</t>
  </si>
  <si>
    <t>(Celebrare) 30 de ani de la primul pas ROU pe drumul UE</t>
  </si>
  <si>
    <t>(Celebrare) Ziua Mondiala a Zonelor Umede(biodiversitate)</t>
  </si>
  <si>
    <t>(Traineeship) Ambasadori ai invatarii</t>
  </si>
  <si>
    <t>(Celebrare) Ziua mondiala de lupta impotriva cancerului</t>
  </si>
  <si>
    <t>(Informare) Serie de evenimente online EUROPE DIRECT Aachen</t>
  </si>
  <si>
    <t>STAND WITH UKRAINE</t>
  </si>
  <si>
    <t>(Informare) Mecanismul UE de Protectie Civila TURCIA</t>
  </si>
  <si>
    <t>(Conferinta) Evenimentului Tineretului European EYE</t>
  </si>
  <si>
    <t>(Celebrare) Ziua Sigurantei pe Internet</t>
  </si>
  <si>
    <t>(Studiu/Cercetare) ESN Iasi chestionar mobilitati</t>
  </si>
  <si>
    <t xml:space="preserve">(Informare) Mecanismul UE de Protectie Civila </t>
  </si>
  <si>
    <t>(Celebrare) Castigatorul al concursului pt tineri traducatori</t>
  </si>
  <si>
    <t>(celebrare) Alti castigatori si mentiuni concurs traducatori</t>
  </si>
  <si>
    <t>(Eveniment) Institutul Francez Verde pentru Educatie</t>
  </si>
  <si>
    <t>(Celebrare) Ziua Internationala a Femeilor in Stiinta</t>
  </si>
  <si>
    <t>(Informare) Mecanismul de protectie civila UE</t>
  </si>
  <si>
    <t>(Celebrare) Ziua Internationala a Radioului</t>
  </si>
  <si>
    <t>Pana de curent, #EuropeDirectPet</t>
  </si>
  <si>
    <t>(celebrare) Sf Valentin</t>
  </si>
  <si>
    <t>(celebrare) Ziua Prietenilor Finlanda</t>
  </si>
  <si>
    <t>(Informare) Caini utilitari cutremului din Turcia</t>
  </si>
  <si>
    <t>(Informare) #EuroQuiz, resurse educationale pe teme europene</t>
  </si>
  <si>
    <t>(Eveniment) Institutul Francez Expozitie Yad Vashem BESA.</t>
  </si>
  <si>
    <t>Timisoara capitala Europeana a Culturii</t>
  </si>
  <si>
    <t>(Informare)#DiscoverEU,permise de calatorie</t>
  </si>
  <si>
    <t>(Studiu/Cercetare) ESN Romania chestionar mobilitati</t>
  </si>
  <si>
    <t>(Celebrare) Ziua Internationala a limbii materne</t>
  </si>
  <si>
    <t>(Informare) Combaterea dezinformarii si facilitarea abilitati digitale</t>
  </si>
  <si>
    <t>(Informare) Combaterea dezinformarii</t>
  </si>
  <si>
    <t>Institutul Francez din Iasi UNE SEMAINE. UNE EXPRESSION</t>
  </si>
  <si>
    <t>Schimbare poza de profil STAND WITH UKRAINE</t>
  </si>
  <si>
    <t>(Conferinta/Expozitie) Expozitia Europeana a Creativitatii si Inovarii</t>
  </si>
  <si>
    <t>(Informare) Structura EUROPE DIRECT Romania Poze #Pet</t>
  </si>
  <si>
    <t>MARTIE</t>
  </si>
  <si>
    <t>(Celebrare) 1 Martie, Primavara</t>
  </si>
  <si>
    <t>(Conferinta) MEU</t>
  </si>
  <si>
    <t>(Conferinta) Extindere perioada inscrieri MEU</t>
  </si>
  <si>
    <t>(Conferinta)MEU inscriere participanti</t>
  </si>
  <si>
    <t>(Celebrare) (Ce reprezintă 2⃣0⃣2⃣3⃣ pentru UE? )</t>
  </si>
  <si>
    <t>(Informare) Curs Metodologia cercetarii CSE</t>
  </si>
  <si>
    <t>(Informare) Noul ErasmusPlus</t>
  </si>
  <si>
    <t>(Celebrare) Ziua Nationala a Bulgariei</t>
  </si>
  <si>
    <t>Share schimbare poza de coperta Europe Direct Arges</t>
  </si>
  <si>
    <t>(Informare) #LearningCorner</t>
  </si>
  <si>
    <t>(Informare)#EuroQuiz</t>
  </si>
  <si>
    <t>(Informare)#WomensHistoryMonth</t>
  </si>
  <si>
    <t>Martisor de la Europe Direct Arad</t>
  </si>
  <si>
    <t>(Celebrare) Ziua Internationala a Femeii</t>
  </si>
  <si>
    <t>(Post eveniment) Leadership si implicare civica</t>
  </si>
  <si>
    <t>(informare) Produsele romanesti protejate in UE</t>
  </si>
  <si>
    <t>Copacul plantat pe harta Europei</t>
  </si>
  <si>
    <t>(informare) Promovarea alfabetizarii digitale</t>
  </si>
  <si>
    <t>(Conferinta) MEU #Pet</t>
  </si>
  <si>
    <t>(Stagiar) Lucian de la CSE</t>
  </si>
  <si>
    <t>(Eveniment + Stagiar) Cu un stagiar, #leadership,implicare civica</t>
  </si>
  <si>
    <t>(Informare) eTwinning</t>
  </si>
  <si>
    <t>Expozitie Palatul Braunstein</t>
  </si>
  <si>
    <t>(Conferinta) MEU, echipa EPAS Liceu Darabani</t>
  </si>
  <si>
    <t>(Eveniment) Expozitia Fake News</t>
  </si>
  <si>
    <t>(Stagiar) Anca Sfecles CSE</t>
  </si>
  <si>
    <t>(Eveniment) CSE "Despre Europa"</t>
  </si>
  <si>
    <t>(Celebrare) Ziua Mondiala a Apei</t>
  </si>
  <si>
    <t>(Informare) Saptamana Verde</t>
  </si>
  <si>
    <t>(Stagiar) Alexandra Ciubotariu CSE</t>
  </si>
  <si>
    <t>(Celebrare) Ziua Nationala a Greciei</t>
  </si>
  <si>
    <t>(Celebrare) Ziua Autorilor Europeni pe 27</t>
  </si>
  <si>
    <t>#EuroASI</t>
  </si>
  <si>
    <t>(Celebrare) Ziua Autorilor Europeni #PET</t>
  </si>
  <si>
    <t>(Eveniment) Discutie despre valori europene, Erasmus+</t>
  </si>
  <si>
    <t>Mobilitate Erasmus+ a 4 eveli de scoala gimnaziala</t>
  </si>
  <si>
    <t>Prezentare EPAS-2023-CNVA</t>
  </si>
  <si>
    <t>(Celebrare) Ziua Internationala Zero Deseuri</t>
  </si>
  <si>
    <t>(Celebrare) Ziua Pacalelilor/Ziua Pasarilor</t>
  </si>
  <si>
    <t>(Stagiar) Cei 4 de la CSE</t>
  </si>
  <si>
    <t>(Informare) Dialogul "Viitorul politicii de coeziune in regiunea N-E"</t>
  </si>
  <si>
    <t>(Eveniment) Dialogul "Viitorul politicii de coeziune in regiunea N-E"</t>
  </si>
  <si>
    <t>(Post Eveniment) Dialogul "Viitorul politicii de coeziune in regiunea N-E"</t>
  </si>
  <si>
    <t>(Informare)#mapMyTree,Postare legata de ninsorile abundente</t>
  </si>
  <si>
    <t>Postare despre ADV Romania</t>
  </si>
  <si>
    <t>(Informare)#EuroQuiz castigatori</t>
  </si>
  <si>
    <t>(Informare) Erasmus+</t>
  </si>
  <si>
    <t>(Celebrare) Ziua Mondiala a Sanatatii</t>
  </si>
  <si>
    <t>Cristian Presura _EU Stiinta!</t>
  </si>
  <si>
    <t>(Eveniment) #EuropaVerde</t>
  </si>
  <si>
    <t>(Stagiar) Teodora Burlacu CSE</t>
  </si>
  <si>
    <t>(Eveniment) Institutul Francez Iasi, documentar</t>
  </si>
  <si>
    <t>(Post Eveniment) Institutul Francez Iasi, documentar</t>
  </si>
  <si>
    <t>(Informare) Programul SELFIE resurse digitale si noi tehnologii</t>
  </si>
  <si>
    <t>(Traineeship) #Youth4Regions Jurnalism</t>
  </si>
  <si>
    <t>Oua de Paste</t>
  </si>
  <si>
    <t>(Celebrare) Sarbatorile Pascale</t>
  </si>
  <si>
    <t>(Celebrare) Despre Sarbatorile Pascale</t>
  </si>
  <si>
    <t>(Informare) Abilitati si competente digitale</t>
  </si>
  <si>
    <t>(Eveniment) Fii ARTipic</t>
  </si>
  <si>
    <t>(Informare) Reciclare</t>
  </si>
  <si>
    <t>(Eveniment) Impreuna Pentru Democratie</t>
  </si>
  <si>
    <t>(Celebrare) Ziua Pamantului</t>
  </si>
  <si>
    <t>(Celebrare) Ziua Internationala a cartii</t>
  </si>
  <si>
    <t>#EuroASI Cristina Baltag</t>
  </si>
  <si>
    <t>(Stagiar) Vlad Husariu CSE</t>
  </si>
  <si>
    <t>(Eveniment) Saptamana Verde</t>
  </si>
  <si>
    <t>(Eveniment)ARTipic</t>
  </si>
  <si>
    <t>(Celebrare) Ziua Nationala a Tarilor de Jos</t>
  </si>
  <si>
    <t>(Eveniment) Targul de initiative civice</t>
  </si>
  <si>
    <t>(Informare) moldova spre Mecanismul de protectie civila UE</t>
  </si>
  <si>
    <t>MAI</t>
  </si>
  <si>
    <t>(Celebrare) Ziua Muncii</t>
  </si>
  <si>
    <t>(Informare) Ziua Europei</t>
  </si>
  <si>
    <t>(Celebrare) Ziua Nationala a Tineretului</t>
  </si>
  <si>
    <t>(Eveniment) Europa,MAI aproape 9- Pascani</t>
  </si>
  <si>
    <t>Schimbare poza de profil</t>
  </si>
  <si>
    <t>(Informare) Eveniment 9 mai Pascani</t>
  </si>
  <si>
    <t>(Eveniment) Eveniment 9 MAI aproape Dimitrie Cantemir</t>
  </si>
  <si>
    <t>(Celebrare) Ziua Mondiala a Libertatii Presei</t>
  </si>
  <si>
    <t>(Informare) #EuroQuiz</t>
  </si>
  <si>
    <t>(Eveniment) EU SI UE Treasure Hunt Ziua Europei</t>
  </si>
  <si>
    <t>(Informare) Eveniment 9 mai Dimitrie Cantemir</t>
  </si>
  <si>
    <t>(Traineesship) Stagii platite in Parlamentul European</t>
  </si>
  <si>
    <t>(Celebrare) 16 ani de la aderarea Romaniei UE</t>
  </si>
  <si>
    <t>(Eveniment) Europa,Mai aproape 9- Dimitrie Cantemir</t>
  </si>
  <si>
    <t>(Eveniment) Expozitie de arta copii de Ziua Europei</t>
  </si>
  <si>
    <t>(Eveniment) Euroinvent 2023</t>
  </si>
  <si>
    <t>(Informare) Castigatori #DiscoverEU</t>
  </si>
  <si>
    <t>(Eveniment) Saptamana Europeana CSE</t>
  </si>
  <si>
    <t>(Informare)Suedia Eurovision</t>
  </si>
  <si>
    <t>Amintire eveniment EPAS</t>
  </si>
  <si>
    <t>(Stagiar) Ionela Cocuz CSE</t>
  </si>
  <si>
    <t>(Traineeship) Parlamentul European</t>
  </si>
  <si>
    <t xml:space="preserve">(Eveniment) CSE </t>
  </si>
  <si>
    <t>(Conferinta) Eurint</t>
  </si>
  <si>
    <t>(Stagiar) Alexandra Ciubotariu si Lucian Bratu</t>
  </si>
  <si>
    <t>Eurova Verde la scoala</t>
  </si>
  <si>
    <t>(Celebrare) Ziua Mondiala a Albinelor</t>
  </si>
  <si>
    <t>Postare din PAN Chisinau miting pro EU</t>
  </si>
  <si>
    <t>Retete romanesti</t>
  </si>
  <si>
    <t>(Traineeship) Post vacant Reprezentata Comisiei Europene</t>
  </si>
  <si>
    <t>(Informare) Eveniment Europa verde la scoala amanat9</t>
  </si>
  <si>
    <t>(Informare) Uniunea Europeana este alaturi de Moldova</t>
  </si>
  <si>
    <t>(Eveniment) Institutul Francez expozitie de arta</t>
  </si>
  <si>
    <t>Evenimente IANUARIE</t>
  </si>
  <si>
    <t>Evenimente FEBRUARIE</t>
  </si>
  <si>
    <t>Evenimente MARTIE</t>
  </si>
  <si>
    <t>Evenimente APRILIE</t>
  </si>
  <si>
    <t>Evenimente MAI</t>
  </si>
  <si>
    <t>APRILIE</t>
  </si>
  <si>
    <t>Total</t>
  </si>
  <si>
    <t>Postari proprii</t>
  </si>
  <si>
    <t>Distribuiri postari alte pagini</t>
  </si>
  <si>
    <t>Tipuri de postari dupa tematica</t>
  </si>
  <si>
    <t>Evenimente</t>
  </si>
  <si>
    <t>EuroASII</t>
  </si>
  <si>
    <t>Traineeship</t>
  </si>
  <si>
    <t>Informare</t>
  </si>
  <si>
    <t>Stagiar</t>
  </si>
  <si>
    <t>Altele</t>
  </si>
  <si>
    <t>(Informare)Timisoara a devenit capitala culturala UE</t>
  </si>
  <si>
    <t>(Informare)Presedentia Suediei Consiliul UE</t>
  </si>
  <si>
    <t>(Informare)Anul European al Competentelor</t>
  </si>
  <si>
    <t>Premiere</t>
  </si>
  <si>
    <t>Comemorare</t>
  </si>
  <si>
    <t>Studiu/Cercetare</t>
  </si>
  <si>
    <t>Conferinte</t>
  </si>
  <si>
    <t>Celebrare</t>
  </si>
  <si>
    <t xml:space="preserve">Nr Like-uri </t>
  </si>
  <si>
    <t xml:space="preserve">Nr Comentarii </t>
  </si>
  <si>
    <t>Per postare</t>
  </si>
  <si>
    <t>Nr like-uri postari caracter personal</t>
  </si>
  <si>
    <t>Per Postare</t>
  </si>
  <si>
    <t>Ianuarie</t>
  </si>
  <si>
    <t>Eveniment</t>
  </si>
  <si>
    <t>Eveniment (QUIZ NIGHT)</t>
  </si>
  <si>
    <t xml:space="preserve">Eveniment </t>
  </si>
  <si>
    <t>Conferinta</t>
  </si>
  <si>
    <t>Poza de profil</t>
  </si>
  <si>
    <t>Poza presedinta Von der Leyen</t>
  </si>
  <si>
    <t>Bucuresti imagine din satelit</t>
  </si>
  <si>
    <t>Schimbare poza de profit solidaritate cu Ucraina</t>
  </si>
  <si>
    <t>Comisia Europeana la Kiev</t>
  </si>
  <si>
    <t>informare</t>
  </si>
  <si>
    <t>Declaratia Comisiei Europene de solidaritate cu Turcia</t>
  </si>
  <si>
    <t>Postare echipele de salvare Turcia</t>
  </si>
  <si>
    <t>Comunicat legat de solidaritatea fata de Ucraina</t>
  </si>
  <si>
    <t>Sesiunea speciala a Consiliului Europei</t>
  </si>
  <si>
    <t>Solidaritate cu Turcia si Siria(sketch)</t>
  </si>
  <si>
    <t>Eramus +</t>
  </si>
  <si>
    <t>Informare (MINUTELE EUROPENE INITIATIVA ARAD)</t>
  </si>
  <si>
    <t>Solidaritate cu Turcia si Siria</t>
  </si>
  <si>
    <t>Informare #DiscoverEU</t>
  </si>
  <si>
    <t>Comunicat din Ucraina</t>
  </si>
  <si>
    <t>Comisia Europeana Album ( nu se stie ce a fost postarea initiala)</t>
  </si>
  <si>
    <t>Informare (PREA MULTE DESPRE CRIMINALITATE)</t>
  </si>
  <si>
    <t>Comemorare (Ucraina)</t>
  </si>
  <si>
    <t>Intrunire intre Usrusa von der Leyen si Charles al III a</t>
  </si>
  <si>
    <t>Schimbare poza profil 1 Martie</t>
  </si>
  <si>
    <t>Informare despre dezinformare</t>
  </si>
  <si>
    <t>Informare (minutele europene again)</t>
  </si>
  <si>
    <t>Au cunoscut colegii de la Europe Direct Malaga</t>
  </si>
  <si>
    <t>Eveniment Malaga</t>
  </si>
  <si>
    <t>Erasmus+</t>
  </si>
  <si>
    <t>Harta prin satelit muntii Pirinei</t>
  </si>
  <si>
    <t>Martisor catre Europe Direct Iasi</t>
  </si>
  <si>
    <t>Celebrare 8 Martie</t>
  </si>
  <si>
    <t>Comunicat referitor la Ucraina</t>
  </si>
  <si>
    <t>Schimbare poza profil 8 Martie</t>
  </si>
  <si>
    <t>celebrare</t>
  </si>
  <si>
    <t>Eveniment Cordoba</t>
  </si>
  <si>
    <t>Eveniment 8 Martie</t>
  </si>
  <si>
    <t>Informare sub forma de meme</t>
  </si>
  <si>
    <t>Informare produse romanesti</t>
  </si>
  <si>
    <t>Eveniment Granada</t>
  </si>
  <si>
    <t>Informare dezinformare din Rusia</t>
  </si>
  <si>
    <t>Declaratie a Comisiei Europene pe relatiile cu Canada si SUA</t>
  </si>
  <si>
    <t>Sesiuni online</t>
  </si>
  <si>
    <t>Laptopuri pentru Ucraina</t>
  </si>
  <si>
    <t>Podcast</t>
  </si>
  <si>
    <t>Celebrare (meme)</t>
  </si>
  <si>
    <t xml:space="preserve">Celebrare </t>
  </si>
  <si>
    <t>Informare concurs</t>
  </si>
  <si>
    <t>Eveniment concurs fotografie</t>
  </si>
  <si>
    <t>Celebrare EuroQuiz</t>
  </si>
  <si>
    <t>Sarbatori fericite</t>
  </si>
  <si>
    <t>Celebrare Tratatul de la Paris</t>
  </si>
  <si>
    <t>Comunicat din partea Comisiei Europene</t>
  </si>
  <si>
    <t>Celebrare 1 mai</t>
  </si>
  <si>
    <t>Celebrare Ziua Europei</t>
  </si>
  <si>
    <t>Ziua Europei preparate romanesti</t>
  </si>
  <si>
    <t>Celebrare Eurovision Suedia</t>
  </si>
  <si>
    <t>Celebrare Ziua Familiei</t>
  </si>
  <si>
    <t>Comisia Europeana mesaj de solidaritate Ucrainei</t>
  </si>
  <si>
    <t>Plantarea a 3 miliarde de copaci</t>
  </si>
  <si>
    <t>Vizitati orasul gazda al Eurovision</t>
  </si>
  <si>
    <t>Celebrare Ziua Albinelor</t>
  </si>
  <si>
    <t>Informare G7</t>
  </si>
  <si>
    <t>Erasmus Mundus</t>
  </si>
  <si>
    <t>5 cladiri din europa care au fost atat biserici cat si moschei</t>
  </si>
  <si>
    <t>Retete produse romanesti</t>
  </si>
  <si>
    <t>Celebrare Ziua Biodiversitatii</t>
  </si>
  <si>
    <t>Informare Mental Health Week</t>
  </si>
  <si>
    <t>Comisia alaturi de Rep Moldova</t>
  </si>
  <si>
    <t>AU INCEPUT FARA URARE DE NOUL AN SAU POZA DE PROFIL?</t>
  </si>
  <si>
    <t>Informare Presedentie Suedia</t>
  </si>
  <si>
    <t>Informare Timisoara Capitala Culturala Europeana</t>
  </si>
  <si>
    <t>Postare care nu mai e valabila pe 6 ianuarie</t>
  </si>
  <si>
    <t>Traineeship #bluebook</t>
  </si>
  <si>
    <t>Voluntariat impreuna-in.eu</t>
  </si>
  <si>
    <t>Celebrare 30 ani piata unica</t>
  </si>
  <si>
    <t>Schimbare poza de coperta</t>
  </si>
  <si>
    <t>Informare #DiscoverEu</t>
  </si>
  <si>
    <t>Solidaritate cu ucraina</t>
  </si>
  <si>
    <t>Speech al Comisiei Europene pe tehnologie sustenabila</t>
  </si>
  <si>
    <t>Ucraina</t>
  </si>
  <si>
    <t>Celebrare Ziua Principatelor</t>
  </si>
  <si>
    <t>Informare Initiative Jean Monnet</t>
  </si>
  <si>
    <t>Sedinta zoom centru de voluntariat Cluj Napoca?</t>
  </si>
  <si>
    <t>Traineeship Parlamentul European</t>
  </si>
  <si>
    <t>Solidaritate Turcia si Siria</t>
  </si>
  <si>
    <t>Dezbatere Implementarea Pactului Verde</t>
  </si>
  <si>
    <t>Celebrare castigator concurs de traducere</t>
  </si>
  <si>
    <t>Celebrare valentines</t>
  </si>
  <si>
    <t>Informare Curs de formare</t>
  </si>
  <si>
    <t>Informare Curs de antreprenoriat</t>
  </si>
  <si>
    <t>Traineeship #Stagii platite al Consiliului UE</t>
  </si>
  <si>
    <t>Comemorare Ucraina</t>
  </si>
  <si>
    <t>Intrunire intre Ursula von der Leyen si Charles al III -a</t>
  </si>
  <si>
    <t>Eveniment 1 Martie cu ocazia zilei de 8 martie</t>
  </si>
  <si>
    <t>Urare de primavara frumoasa</t>
  </si>
  <si>
    <t>Informare despre dezinformarea ruseasca</t>
  </si>
  <si>
    <t>Informare EYE</t>
  </si>
  <si>
    <t>Informare #EuroQuiz</t>
  </si>
  <si>
    <t>Vinerea Solidaritatii cu Ucraina</t>
  </si>
  <si>
    <t>Celebrare Ziua Mondiala a faunei salbatice</t>
  </si>
  <si>
    <t>Conferinta Femei mai puternice in Romania</t>
  </si>
  <si>
    <t>Cursul de formare</t>
  </si>
  <si>
    <t>Celebrare Ziua Internationala a femeii</t>
  </si>
  <si>
    <t>Declaratie comuna de Ziua Internationala a Femeii</t>
  </si>
  <si>
    <t>Eveniment Discutie liceeni cu europarlamentar</t>
  </si>
  <si>
    <t>Eveniment Sesiuni online pentru EuroQuiz</t>
  </si>
  <si>
    <t>Celebrare #DiscoverEU</t>
  </si>
  <si>
    <t>Celebrare Ziua Francofoniei</t>
  </si>
  <si>
    <t xml:space="preserve">Cum a sprijinit UE UCRAINA </t>
  </si>
  <si>
    <t>Comisia Europeana despre relatiile cu China</t>
  </si>
  <si>
    <t>Eveniment Dezinformare si rolul UE</t>
  </si>
  <si>
    <t>Informare Echipe pt EuroQuiz</t>
  </si>
  <si>
    <t>Informare Programul SELFIE</t>
  </si>
  <si>
    <t>Informare Fondul de coeziune</t>
  </si>
  <si>
    <t>Harta UE pentru copii</t>
  </si>
  <si>
    <t>Iepuras de Paste</t>
  </si>
  <si>
    <t>Informare despre un atelier Hybnet Future Trend</t>
  </si>
  <si>
    <t>Eveniment Joc de Rol cum se desfasoara activitatea Parlamentului UE</t>
  </si>
  <si>
    <t>Informare Defrisari</t>
  </si>
  <si>
    <t>Celebrare 50 de ani de la primul apel cu telefon mobil</t>
  </si>
  <si>
    <t>Celebrare 18 ani de la Tratatul de aderare al Romaniei</t>
  </si>
  <si>
    <t>Informare Sesiune de informare</t>
  </si>
  <si>
    <t>Informare concurs evaluare filme</t>
  </si>
  <si>
    <t>Informare de la Spatiul Public European</t>
  </si>
  <si>
    <t>Informare despre 9 mai</t>
  </si>
  <si>
    <t>Informare Mecanismul de protectie civila UE</t>
  </si>
  <si>
    <t>Eveniment live</t>
  </si>
  <si>
    <t>concurs cu giveaway cu ocazia zilei de 9 mai</t>
  </si>
  <si>
    <t>Share unui live de la Comisia Europeana in Romania pe 9 MAI</t>
  </si>
  <si>
    <t>Mesaj de la sefa Comisiei Europene in Romania</t>
  </si>
  <si>
    <t>Eveniment la liceu</t>
  </si>
  <si>
    <t>Eveniment Concurs</t>
  </si>
  <si>
    <t>Eveniment EU la zilele Clujului</t>
  </si>
  <si>
    <t>Celebrare Natura2000</t>
  </si>
  <si>
    <t>Retete internationale produse romanesti</t>
  </si>
  <si>
    <t>Eveniment Quiz Night</t>
  </si>
  <si>
    <t>Eveniment Antreprenoarele din Transilvania</t>
  </si>
  <si>
    <t>Eveniment Birou mobil Europe direct Cluj</t>
  </si>
  <si>
    <t>Informare Capitalele Europene ale Culturii</t>
  </si>
  <si>
    <t>~2600</t>
  </si>
  <si>
    <t>~2700</t>
  </si>
  <si>
    <t>~620</t>
  </si>
  <si>
    <t>~726</t>
  </si>
  <si>
    <t>~4100</t>
  </si>
  <si>
    <t>AU Inceput de-abea pe 3 Ianuarie cu o postare despre Timisoara Capitala Europana a culturii</t>
  </si>
  <si>
    <t>Informare Tururi virtuale Biblioteca Judeteana</t>
  </si>
  <si>
    <t>Informare Sesiune Plenara a Parlamentului Euroepan</t>
  </si>
  <si>
    <t>Informare Mecanismul de  stimulare a talentelor</t>
  </si>
  <si>
    <t>Premiere #ECYP2023 Charlemagne</t>
  </si>
  <si>
    <t>Premiere #NoulBauhausEuropean 2023</t>
  </si>
  <si>
    <t>Informare Erasmus+ Actiunile Jean Monnet</t>
  </si>
  <si>
    <t>Informare Eficienta energetica de la Spatiul Public European</t>
  </si>
  <si>
    <t>Informare Inscrieri la European Youth Event #EYE2023</t>
  </si>
  <si>
    <t>Eveniment Colegiul de Industrie Alimentara, consilier EURES</t>
  </si>
  <si>
    <t>Celebrare ZIUA Internationala a femeilor in stiinta</t>
  </si>
  <si>
    <t xml:space="preserve">Informare eveniment MY EUROPE </t>
  </si>
  <si>
    <t>Comemorare Ucraina 1 an</t>
  </si>
  <si>
    <t>Informare Eveniment Bucuresti IMPREUNA SUNTEM EUROPA</t>
  </si>
  <si>
    <t>Eveniment Scoala Nr 33 Galati ROLUL DEZINFORMARII si impactul ei in viata tinerilor</t>
  </si>
  <si>
    <t>Urare de 1 Martie , Primavara frumoasa</t>
  </si>
  <si>
    <t>Eveniment Ziua mondiala a faunei Scoala Nr 33 Galati</t>
  </si>
  <si>
    <t>Informare EURES eveniment online</t>
  </si>
  <si>
    <t>Informare #DigitalEU</t>
  </si>
  <si>
    <t>Informare APIA? Pentru cererile de plata?serios?</t>
  </si>
  <si>
    <t>Informare concurs lansat de Ambasada Frantei</t>
  </si>
  <si>
    <t>Informare #Euroquiz2023 EuroQuiz</t>
  </si>
  <si>
    <t>Eveniment Vizita din partea Scolii Ambasador a Parlamentului European Liceul Tehnologic Aurel Vlaicu</t>
  </si>
  <si>
    <t>Promovare sesiune de formare a elevilor de catre CJ al Evelilor Galati?</t>
  </si>
  <si>
    <t>Celebrare Ziua Internationala a Francofoniei</t>
  </si>
  <si>
    <t>Informare Interreg Europe</t>
  </si>
  <si>
    <t>Eveniment Dezbateri in lb Franceza pe teme europene #EYY2022 Follow up</t>
  </si>
  <si>
    <t>Eveniment EPAS Liceul Tehnologic Aurel Vlaicu Galati</t>
  </si>
  <si>
    <t>Eveniment Scoala Gimnaziala Unirea despre Biodiversitate</t>
  </si>
  <si>
    <t>Eveniment Ateleri de lucru Institutiile UE pentru SRFER</t>
  </si>
  <si>
    <t>Informare echipe #Euroquiz</t>
  </si>
  <si>
    <t>Propunere joc de weekend din partea Spatiului Public European</t>
  </si>
  <si>
    <t>Traineeship Youth4Regions pt jurnalisti</t>
  </si>
  <si>
    <t>Mesaj de Sarbatori pascale, (photo credit @the owner)</t>
  </si>
  <si>
    <t>Eveniment Scoala Ambasador a Parlamentului European #EPAS</t>
  </si>
  <si>
    <t>Eveniment Scoala Gimnaziala Iulia Hasdeu Saptamana Verde</t>
  </si>
  <si>
    <t xml:space="preserve">Informare eveniment Romania si Europa </t>
  </si>
  <si>
    <t>Informare #Euroquiz</t>
  </si>
  <si>
    <t>Eveniment dedicat Zilei Europei Scoala gimnaziala nr 9.</t>
  </si>
  <si>
    <t>Eveniment Ziua Europei Targ de economie circulara Scoala Gimnaziala nr 22</t>
  </si>
  <si>
    <t>Informare concurs giveaway 9 Mai</t>
  </si>
  <si>
    <t>Eveniment  Lets SOS</t>
  </si>
  <si>
    <t xml:space="preserve">Eveniment Targul de joburi si stagii de practica pentru studenti si absolventi </t>
  </si>
  <si>
    <t>Celebrare Sfintii Constantin si Elena (calitatea materialelor media lasa de dorit)</t>
  </si>
  <si>
    <t>Celebrare Ziua Albinei</t>
  </si>
  <si>
    <t>~1400</t>
  </si>
  <si>
    <t>~1500</t>
  </si>
  <si>
    <t>TOCMAI PE 11 IANUARIE PRIMA POSTARE Timisoara capitala culturala europeana</t>
  </si>
  <si>
    <t>Celebrare Piata unica 30 ani</t>
  </si>
  <si>
    <t>Conferinta Presedentia Suedeza la Consiliul UE</t>
  </si>
  <si>
    <t>Traineeship Tabara de vara European SPACE CAMP</t>
  </si>
  <si>
    <t>Eveniment ENGLISH CLUB Biblioteca judeteana Christian TELL</t>
  </si>
  <si>
    <t>Eveniment English Club pe 1 feb dedicat seniorilor</t>
  </si>
  <si>
    <t>Informare resurse educationale pe teme europene</t>
  </si>
  <si>
    <t>Informare aplica posturi EURODESK ROMANIA</t>
  </si>
  <si>
    <t>Informare activarea mecanismului UE Protectie civila TURCIA</t>
  </si>
  <si>
    <t>Informare urmarile activarii mecanismului UE Protectie civila TURCIA</t>
  </si>
  <si>
    <t>Eveniment Ziua Nationala a lecturii biblioteca Christian Tell GORJ</t>
  </si>
  <si>
    <t>Eveniment English Club 15 feb</t>
  </si>
  <si>
    <t>Celebrare Ziua Nationala a Lecturii</t>
  </si>
  <si>
    <t>Comemorare 1 an Ucraina</t>
  </si>
  <si>
    <t xml:space="preserve">Conferinta de dezbateri </t>
  </si>
  <si>
    <t>Eveniment Recycle old into new (ateliere de lucru)</t>
  </si>
  <si>
    <t>Celebrare Ziua Internationala a Femeii</t>
  </si>
  <si>
    <t>Informare actiuni pentru internet de mare viteza</t>
  </si>
  <si>
    <t>Informare legislatie privind serviciile digitale</t>
  </si>
  <si>
    <t>Eveniment GEYC TALKS Biblioteca Christian TELL Gorj</t>
  </si>
  <si>
    <t>English Club</t>
  </si>
  <si>
    <t>Eveniment English Club</t>
  </si>
  <si>
    <t>Eveniment cu elevii in biblioteca MansArta judeteana gorj</t>
  </si>
  <si>
    <t>Celebrare Ziua Autorilor Europeni</t>
  </si>
  <si>
    <t>Informare Placinta Dobrogeana IGP</t>
  </si>
  <si>
    <t>Informare Programul SELFIE resurse digitale,noi tehnologii  in procesul de invatare</t>
  </si>
  <si>
    <t>Eveniment Tu si EU pentru viitor! Curs de volutnariat MansArta Bibliotecii judetene Christian Tell</t>
  </si>
  <si>
    <t>Eveniment prezentare a anului european al competentelor biblioteca judeteana Christian Tell</t>
  </si>
  <si>
    <t>Eveniment Educatie nonformala tot la biblioteca pt elevi de liceu</t>
  </si>
  <si>
    <t>Eveniment Masa rotunda SKILLS AND UPSKILLS (pt 9 mai)tot la biblioteca</t>
  </si>
  <si>
    <t>Publicare un articol referitoare la evenimentul de Ziua europei</t>
  </si>
  <si>
    <t>Post eveniment de Ziua Europei 2023</t>
  </si>
  <si>
    <t>Eveniment Ziua Europei Colegiul Economic Virgil Madgearu ANUL COMPETENTELOR</t>
  </si>
  <si>
    <t>Eveniment in colaborare cu Biblioteca Judeteana despre educatia nonformala</t>
  </si>
  <si>
    <t>Celebrare Saptamana Nationala a Voluntariatului</t>
  </si>
  <si>
    <t>Eveniment Erasmus+ MansArta Bibliotecii Judetene Gorj BulLYING DIGITAL</t>
  </si>
  <si>
    <t>DE MENTIONAT AU VOLUNTARI? NU E CLAR</t>
  </si>
  <si>
    <t>Postare 3 Ianuarie imagini din regiunea centru-Muntii fagaras</t>
  </si>
  <si>
    <t>Traineeship practica Comisia europeana</t>
  </si>
  <si>
    <t>Traineesihp  Eurodesk</t>
  </si>
  <si>
    <t>Informare apel de propuneri de proiecte pt combaterea xenofobiei si discriminarii</t>
  </si>
  <si>
    <t xml:space="preserve">Studiu/Cercetare consultare publica </t>
  </si>
  <si>
    <t>Traineeship delegatie platita a UE</t>
  </si>
  <si>
    <t>Premiere Noul Bauhaus (Premiile Charlemagne unde?)</t>
  </si>
  <si>
    <t>Informare Initiativele Jean Monnet Cunoasterea UE</t>
  </si>
  <si>
    <t>Informare consultare publica ghiduri accesare fonduri</t>
  </si>
  <si>
    <t>Traineeship Ambasadori ai invatarii</t>
  </si>
  <si>
    <t>Informare Evenimentul Tineretului European #EYE2023</t>
  </si>
  <si>
    <t>Informare noi perspective pentru studentii din Regiunea Centru</t>
  </si>
  <si>
    <t>LUCREAZA FOARTE STRANS CU ADR CENTRU</t>
  </si>
  <si>
    <t>Celebrare castigator concurs traducere</t>
  </si>
  <si>
    <t>Informare Lansarea Timisoarei ca si Capitala Europeana a Culturii</t>
  </si>
  <si>
    <t>Videoclip promovare VISIT BRASOV SIBIU,REGIUNEA CENTRU</t>
  </si>
  <si>
    <t>TraineeShip stagii platite Consiliul UE</t>
  </si>
  <si>
    <t>Informare ajutoare de stat modificarea hartii ajutoarelor regionale</t>
  </si>
  <si>
    <t xml:space="preserve">Direct pe 6 Martie </t>
  </si>
  <si>
    <t>Informare Startul competitiei EuroQuiz</t>
  </si>
  <si>
    <t>Celebrare 8 Martie (Original si placut)</t>
  </si>
  <si>
    <t>Informare Traineeship #SeizeTheSummer2023</t>
  </si>
  <si>
    <t>Informare lansare apel multi-anual propuneri Tranzitia Justa a investitiilor Ecologice</t>
  </si>
  <si>
    <t>Informare o noua sesiune de finantare (Media foarte placut,original)</t>
  </si>
  <si>
    <t>Informare apel asistenta tehnica</t>
  </si>
  <si>
    <t>Informare Lansare EuroQuiz</t>
  </si>
  <si>
    <t>Informare inscrieri #DiscoverEU</t>
  </si>
  <si>
    <t>Informare Smart Cities Marketplace</t>
  </si>
  <si>
    <t>Premiere Agentia Europeana de Aparare (EDA)</t>
  </si>
  <si>
    <t>Eveniment  in colaborare ED Rasnov, ED Regiunea Centru</t>
  </si>
  <si>
    <t>Traineeship YEP 2023</t>
  </si>
  <si>
    <t xml:space="preserve">Eveniment training Create Content on Social Media </t>
  </si>
  <si>
    <t>Informare activitati europene</t>
  </si>
  <si>
    <t>Informare Eurobarometru</t>
  </si>
  <si>
    <t>Informare despre detectarea informatiilor false</t>
  </si>
  <si>
    <t>Celebrarea pietei unice</t>
  </si>
  <si>
    <t>Celebrarea sarbatori pascale</t>
  </si>
  <si>
    <t>Informare concurs RegioStars</t>
  </si>
  <si>
    <t>Informare privind apel de propuneri de proiecte</t>
  </si>
  <si>
    <t>Informare inscrieri Summitul European al Tinerilor din Mediul Rural</t>
  </si>
  <si>
    <t>Informare Lansare apeluri granturi nationale</t>
  </si>
  <si>
    <t>Celebrare Asociatia ARA a castigat un premiu</t>
  </si>
  <si>
    <t>Eveniment Scoala Gimnaziala Ion Agarbiceanu</t>
  </si>
  <si>
    <t>Informare initiativa cetateneasca europeana (ICE)</t>
  </si>
  <si>
    <t>Informare eveniment al ED Rasnov</t>
  </si>
  <si>
    <t>Mesaj 9 mai Sefa reprezentatei Comisiei Europene</t>
  </si>
  <si>
    <t>Eveniment Ziua Europei liceul Dorin Pavel din Alba Iulia</t>
  </si>
  <si>
    <t>Eveniment Ziua Europei la sibiu Colegiul Economic Sibiu</t>
  </si>
  <si>
    <t xml:space="preserve">Traineeship Post vacant Team Leader Media </t>
  </si>
  <si>
    <t>~4300</t>
  </si>
  <si>
    <t>~4400</t>
  </si>
  <si>
    <t>~812</t>
  </si>
  <si>
    <t>~866</t>
  </si>
  <si>
    <t>INCEP TOCMAI PE 23 cu o postare cu un interviu REGIO RADIO</t>
  </si>
  <si>
    <t>Ceva eveniment dar lipseste orice descriere?</t>
  </si>
  <si>
    <t>NU EXISTA LUNA IANUARIE</t>
  </si>
  <si>
    <t>Comemorare 1 an de Ucraina</t>
  </si>
  <si>
    <t xml:space="preserve">Eveniment cu un doctor ginecolog?nu e destul de concret sau coerenta descrierea lasa multe detalii </t>
  </si>
  <si>
    <t>Celebrare Ziua femeii(puncte bonus cover original)</t>
  </si>
  <si>
    <t>Eveniment Discutie masa rotunda la Radio de ziua femeii</t>
  </si>
  <si>
    <t>Poze cel mai probabil eveniment? Lipsa descriere sau orice indicator</t>
  </si>
  <si>
    <t xml:space="preserve">Informare #SeizeTheSummer </t>
  </si>
  <si>
    <t>Informare EuroQuiz inscrieri cu 2 zile inainte de termen DOAR IN MAGHIARA DESCRIEREA</t>
  </si>
  <si>
    <t>Eveniment Training cu ED Rasnov ED Regiunea Centru</t>
  </si>
  <si>
    <t>Postare articol si in descrierea in romana doar "Ne intalnim maine"?????</t>
  </si>
  <si>
    <t>Celebrare sarbatori pascale Primul a fost mesajul in Ro</t>
  </si>
  <si>
    <t>Ceva eveniment nimic descriere nici macar maghiara</t>
  </si>
  <si>
    <t xml:space="preserve">Interviu la radio </t>
  </si>
  <si>
    <t>Postare despre alt interviu la radio, dar despre Ziua Europei?</t>
  </si>
  <si>
    <t>poze de la ceva eveniment de ziua europei farar descriere</t>
  </si>
  <si>
    <t>Informare Prima postare pe 4, Timisoara devine capitala europeana a culturii</t>
  </si>
  <si>
    <t>Informare Presedentia Suediei la Consiliul UE</t>
  </si>
  <si>
    <t>Celebrare (lispeste descrierea a ce)</t>
  </si>
  <si>
    <t>Celebrarea pietei unice (tot fara descriere)</t>
  </si>
  <si>
    <t>TOATE AU FOST INTR-O ZI ^^^</t>
  </si>
  <si>
    <t xml:space="preserve">Informare granturi EYF </t>
  </si>
  <si>
    <t>Informare cererea de apa</t>
  </si>
  <si>
    <t>Premiere Capitalele europene ale incluziunii si diversitatii</t>
  </si>
  <si>
    <t>INCLUZIUNE DIVERSITATE E O TEMA A PAGINII</t>
  </si>
  <si>
    <t>Premiere Noile Premii Europene Bauhaus 2923</t>
  </si>
  <si>
    <t>Postare cooperare NATO si UE (FARA DESCRIERE)</t>
  </si>
  <si>
    <t>Informare Zilele info (inscrieri pe zile clustere1 si 2)</t>
  </si>
  <si>
    <t>Informare lansare apel proiecte TRANSFRONTALIERE energie regenerabila</t>
  </si>
  <si>
    <t>informatii COVID?????</t>
  </si>
  <si>
    <t>Informare cu privire la instrumente de abordare distorsiune ale pietei</t>
  </si>
  <si>
    <t>Informare inaugurare primul loc de lansare orbitala pe continentul european</t>
  </si>
  <si>
    <t>Eveniment ? Workshop?? FARA DESCRIERE doar formular</t>
  </si>
  <si>
    <t>Informare Initiativa cetateneasca europeana #rigth2water</t>
  </si>
  <si>
    <t>Informare sesiune online #digital decade</t>
  </si>
  <si>
    <t>postare corpul european de solidaritate NU DESCRIERE</t>
  </si>
  <si>
    <t>Informare #DSA</t>
  </si>
  <si>
    <t>Informare securitate cibernetica</t>
  </si>
  <si>
    <t>PREVAD O TEMA PE INOVARE</t>
  </si>
  <si>
    <t>Informare Valorificarea Talentelor</t>
  </si>
  <si>
    <t>Traineeship stagii Serviciul European de actiune externa?</t>
  </si>
  <si>
    <t>Informare #planulDeActiunePentruEducatieDigitala</t>
  </si>
  <si>
    <t>Informare Propuneri pentru Interconectarea Europei Digital</t>
  </si>
  <si>
    <t>Celebrarea 51 ani ODA BUCURIEI imn european</t>
  </si>
  <si>
    <t>PE 23 sarbatorirea unirii principatelor pe 24</t>
  </si>
  <si>
    <t>Informare Tallinn Capitala Europeana Verde</t>
  </si>
  <si>
    <t>Conferinta Cibersecuritate</t>
  </si>
  <si>
    <t>Informare webinar pentru scoli deschise</t>
  </si>
  <si>
    <t xml:space="preserve">Informare CURS ONLINE </t>
  </si>
  <si>
    <t>Eveniment UE in comunitatea mea (ONLINE)</t>
  </si>
  <si>
    <t>Cercetare/Studiu Consultare publica</t>
  </si>
  <si>
    <t>Informare Adoptarea recomandarii Venitului minim</t>
  </si>
  <si>
    <t>Informare conectarea europei cu trenul</t>
  </si>
  <si>
    <t>Celebrarea primului pas ROU inspre drumul UE</t>
  </si>
  <si>
    <t>Eveniment online ZILELE INFO Promovarea Prod Agricole</t>
  </si>
  <si>
    <t>Postare de la Comisia Europeana #GreenDeal NU DESCRIERE</t>
  </si>
  <si>
    <t>Informare EUSPA</t>
  </si>
  <si>
    <t>Informare Oportunitate finantare promovarea prod agricole</t>
  </si>
  <si>
    <t>Informare principaa productie de combustibil pe tara</t>
  </si>
  <si>
    <t>Informare Program TRANSFRONTALIER Interreg Ro_UA</t>
  </si>
  <si>
    <t>Informare oportunitati finantare TRANSFRONTALIER Ro_Slovacia_Ungaria_Ucraina</t>
  </si>
  <si>
    <t>Informare apeluri deschise RFCS</t>
  </si>
  <si>
    <t>Informare DSA</t>
  </si>
  <si>
    <t>Informare mecanismul de protectie civila NU TURCIA</t>
  </si>
  <si>
    <t>Informare apel de propuneri</t>
  </si>
  <si>
    <t>Informare job SECURITATE CIBERNETICA</t>
  </si>
  <si>
    <t>Eveniment Ziua Sigurantei pe Internet</t>
  </si>
  <si>
    <t>Informare Risipa alimentara</t>
  </si>
  <si>
    <t>Eveniment Ziua Internationala a Computerului</t>
  </si>
  <si>
    <t>Consultare publica POZA PISICA DAR FARA EFECT</t>
  </si>
  <si>
    <t>Informare Program LIFE</t>
  </si>
  <si>
    <t>Informare concurs review filme</t>
  </si>
  <si>
    <t>Informare EUROSTAT noi instrumente</t>
  </si>
  <si>
    <t>Informare PROTEJAREA COPIILOR ONLINE</t>
  </si>
  <si>
    <t>Informare realitate augmentata sesiune online</t>
  </si>
  <si>
    <t>Informare Conferinta #LumeaVirtualaUE</t>
  </si>
  <si>
    <t>Cercetare/Studiu albine</t>
  </si>
  <si>
    <t>Postare de 1 Martie (pentru doamne,domnisoare)</t>
  </si>
  <si>
    <t>Informare Covid</t>
  </si>
  <si>
    <t>Informare #Gibagit #Deceniuigital</t>
  </si>
  <si>
    <t>Informare Permis de conducere digital</t>
  </si>
  <si>
    <t>Premiere Premiul Ambasador TED</t>
  </si>
  <si>
    <t>Informare Eveniment #SeizeTheSummer</t>
  </si>
  <si>
    <t>Informare #digitalTwins</t>
  </si>
  <si>
    <t>Informare cresterea preturi energie</t>
  </si>
  <si>
    <t>Informare Fuziunea ca sursa de energie durabila</t>
  </si>
  <si>
    <t>Informare permis de conducere digital</t>
  </si>
  <si>
    <t>informare inscrieri pentru UNBREAKABLE ROMANIA CYBERSECURITY</t>
  </si>
  <si>
    <t>Informare apel Asistenta Tehnica</t>
  </si>
  <si>
    <t>Informare #Eficienta energetica</t>
  </si>
  <si>
    <t>Informare O strategie spatiala a UE</t>
  </si>
  <si>
    <t>Informare ciclism</t>
  </si>
  <si>
    <t>Informare recomandari privind stocarea energiei</t>
  </si>
  <si>
    <t>Informare relansare negocieri Thailanda</t>
  </si>
  <si>
    <t>Informare Dezvaluirea rolului tesutului stiinta si tehnologie</t>
  </si>
  <si>
    <t>Informare Legea materiilor prime critice</t>
  </si>
  <si>
    <t>Informare Banca Europeana de Hidrogen</t>
  </si>
  <si>
    <t>Informare Libertatea presei</t>
  </si>
  <si>
    <t>Cercetare/Studiu Cele mai bune practici privind solul</t>
  </si>
  <si>
    <t>Informare paduri</t>
  </si>
  <si>
    <t>Informare concurs fotografie Ziua Autorilor Europeni</t>
  </si>
  <si>
    <t>Informare furnizare date calitatea aerului</t>
  </si>
  <si>
    <t>Informare tehnologia si locurile de munca</t>
  </si>
  <si>
    <t>Informare informare privind etichetele ecologice</t>
  </si>
  <si>
    <t>Informare #DYK microcipuri</t>
  </si>
  <si>
    <t xml:space="preserve">informare apel pentru propuneri de priecte </t>
  </si>
  <si>
    <t>Informare inregistrare Saptamana valorizarii cunostintelor</t>
  </si>
  <si>
    <t>Informare apeluri de propuneri</t>
  </si>
  <si>
    <t>Eveniment Dezbatere Anul European al Competentelor</t>
  </si>
  <si>
    <t>Informare #ZeroWasteDay</t>
  </si>
  <si>
    <t>Eveniment UE in Cominitatea MEA dezbatere publica</t>
  </si>
  <si>
    <t>Eveniment alaturi de echipele pt EuroQuiz</t>
  </si>
  <si>
    <t>Cercetare/Studiu Anul European al Competentelor</t>
  </si>
  <si>
    <t>Eveniment O Europa Verde Colegiu Tehnic Aurel Vlaicu</t>
  </si>
  <si>
    <t xml:space="preserve">Informare #Wifi4EU harta retele </t>
  </si>
  <si>
    <t>Cercetare/Studiu Apararea democratiei europene</t>
  </si>
  <si>
    <t>Informare Gaura neagra inactiva</t>
  </si>
  <si>
    <t>Informare reciclare</t>
  </si>
  <si>
    <t>Informare proiecte selectate tehnologii digitale si cercetare</t>
  </si>
  <si>
    <t>Celebrare Sarbatori Pascale</t>
  </si>
  <si>
    <t>Informare #deceniudigital</t>
  </si>
  <si>
    <t>Informare de ziua internationala a monumentelor si siturilor</t>
  </si>
  <si>
    <t>Informare siguranta drumurilor camere termice</t>
  </si>
  <si>
    <t>Informare Program elucidarea rolului norilor</t>
  </si>
  <si>
    <t>Eveniment Colegiul National Vasile Lucaciu Pactul VERDE</t>
  </si>
  <si>
    <t>Informare Campionat National Securitate Cibernetica</t>
  </si>
  <si>
    <t>Informare domeniu .eu</t>
  </si>
  <si>
    <t>Eveniment Schimbari climatice</t>
  </si>
  <si>
    <t>Creare eveniment pt 9 mai</t>
  </si>
  <si>
    <t>Informare Program TRANSFRONTALIER Interreg Ro UA</t>
  </si>
  <si>
    <t>Informare Noul Act Legislativ privind pietele digitale</t>
  </si>
  <si>
    <t>Informare combaterea pirateriei online</t>
  </si>
  <si>
    <t>Informare etichete energetice</t>
  </si>
  <si>
    <t>Celebrare 16 ani in UE</t>
  </si>
  <si>
    <t>Celebrare Ziua Europei (foarte original)</t>
  </si>
  <si>
    <t>Eveniment Ziua Europei</t>
  </si>
  <si>
    <t>Postare Ziua Europei Albumul evenientului</t>
  </si>
  <si>
    <t>Postare mesaj Sefa Reprezentantei CE in Romania</t>
  </si>
  <si>
    <t>Informare obiectivele energetice</t>
  </si>
  <si>
    <t>Traineeship Parlament UE</t>
  </si>
  <si>
    <t>Informare Green Assist</t>
  </si>
  <si>
    <t>Informare rezultate cercetare/studiu</t>
  </si>
  <si>
    <t>Celebrare ZIUA INTERNATIONALA IMPOTRIVA HOMOFOBIEI,BIFOBIEI,TRANSFOBIEI</t>
  </si>
  <si>
    <t>Informare #EUGreenDeal</t>
  </si>
  <si>
    <t>Informare Concurs de proiecte</t>
  </si>
  <si>
    <t>Eveniment Liceu Tehnologic Agricol</t>
  </si>
  <si>
    <t>Ziua Europei filmul</t>
  </si>
  <si>
    <t>Informare #GDPR</t>
  </si>
  <si>
    <t>Informare Timisoara Capitala Europeana a culturii</t>
  </si>
  <si>
    <t>Pare mai important in Nord EST?</t>
  </si>
  <si>
    <t>poza de coperta Anul European al Competentelor</t>
  </si>
  <si>
    <t>Traineeship Stagiu practica platit CE</t>
  </si>
  <si>
    <t>Conferinta Presedintia Suediei a Consiliului UE</t>
  </si>
  <si>
    <t>Informare Erasmus+ Jean Monnet</t>
  </si>
  <si>
    <t>Europa prin  ochii satelitului Sentinel</t>
  </si>
  <si>
    <t>Informare lansare apel de finantare povestile patrimoniului cultural</t>
  </si>
  <si>
    <t>Celebrare 30 ani de la acordul european</t>
  </si>
  <si>
    <t xml:space="preserve">Informare presedentia Suediei </t>
  </si>
  <si>
    <t>Informare program #EUpeDrum</t>
  </si>
  <si>
    <t>Informare inscrieri EuroQuiz</t>
  </si>
  <si>
    <t>Informare schema de ajutoare</t>
  </si>
  <si>
    <t>Informare Ajutoare de stat</t>
  </si>
  <si>
    <t>Informare EPSO</t>
  </si>
  <si>
    <t>Celebrare 1 martie</t>
  </si>
  <si>
    <t>Informare siguranta rutiera</t>
  </si>
  <si>
    <t>postare pe 2 martie pt 1 martie fara descriere</t>
  </si>
  <si>
    <t>Informare vizita Helena Dalli</t>
  </si>
  <si>
    <t>Postare,Martisor de la ED Arad</t>
  </si>
  <si>
    <t>Conferinta FEMEI MAI PUTERNICE IN ROMANIA</t>
  </si>
  <si>
    <t>Informare Romania locul 2 nr stupi</t>
  </si>
  <si>
    <t>Informare noul model de concurs EPSO</t>
  </si>
  <si>
    <t>ANUL EUROPEAN AL COMPETENTELOR^</t>
  </si>
  <si>
    <t>Postare eveniment SPE pregatire pentru EuroQuiz</t>
  </si>
  <si>
    <t xml:space="preserve">Premiere </t>
  </si>
  <si>
    <t>Informare Raportul general pentru 2022 solidaritate UE</t>
  </si>
  <si>
    <t>Postare despre dezinformare</t>
  </si>
  <si>
    <t xml:space="preserve">Traineeship </t>
  </si>
  <si>
    <t>Informare Comisia Europeana Actul industriei cu zero emisii nete</t>
  </si>
  <si>
    <t>Informare articol raspuns covid #ziuaautorilor</t>
  </si>
  <si>
    <t>Informare carte de bucaate #ziuaautorilor</t>
  </si>
  <si>
    <t>Informare vizita Elisa Ferreira,Nicolas Schmit</t>
  </si>
  <si>
    <t>Informare placinta dobrogeana devine IGP</t>
  </si>
  <si>
    <t>Informare #timefornews</t>
  </si>
  <si>
    <t>Informare echipe calificate Euro Quiz</t>
  </si>
  <si>
    <t>Celebrare Sfintele Pasti</t>
  </si>
  <si>
    <t>Celebrare 25 ani semnarea tratatului de aderare</t>
  </si>
  <si>
    <t>Informare alocare pentru echipe medicale de urgenta</t>
  </si>
  <si>
    <t>Celebrare ARA(Arhitectura restaurare,arheologie) a castigat un premiu</t>
  </si>
  <si>
    <t>Informare Retrospectiva de stiri europene luna aprilie</t>
  </si>
  <si>
    <t>Informare accesul la medicamente</t>
  </si>
  <si>
    <t>Traineeship Stagiile Schuman ale Parlamentului European</t>
  </si>
  <si>
    <t>Informare eveniment 9 Mai</t>
  </si>
  <si>
    <t>Eveniment 9 Mai Ziua Europei</t>
  </si>
  <si>
    <t>Mesajul Sefei Reprezentantei CE in Romania</t>
  </si>
  <si>
    <t>Eveniment Treasure Hunt Agapia</t>
  </si>
  <si>
    <t>Schimbare poza de coverta</t>
  </si>
  <si>
    <t xml:space="preserve">Traineeship PRIMA POSTARE 8 MAI </t>
  </si>
  <si>
    <t xml:space="preserve">Celebrare Piata Unica </t>
  </si>
  <si>
    <t>Informare Timisoara Capitala Europeana a Culturii</t>
  </si>
  <si>
    <t>informare ANUL EUROPEAN AL COMPETENTELOR</t>
  </si>
  <si>
    <t>Informare campanie de donatii</t>
  </si>
  <si>
    <t>Informare piata unica</t>
  </si>
  <si>
    <t>Informare Jean Monnet(au scris gresit Jean Monnet in cover)</t>
  </si>
  <si>
    <t>Traineeship Comisia Europeana</t>
  </si>
  <si>
    <t>Interviu alaturi de Fan Media Oradea</t>
  </si>
  <si>
    <t>Informare dezinformare</t>
  </si>
  <si>
    <t>Informare inscriere atelier</t>
  </si>
  <si>
    <t>Comemorare Holocaust</t>
  </si>
  <si>
    <t>Celebrare 30 ani semnarea acordului de european</t>
  </si>
  <si>
    <t>Informare inscriere atelier pentru seniori de navigare internet</t>
  </si>
  <si>
    <t>Informare EuroQuiz</t>
  </si>
  <si>
    <t>Informare Mecanismul de protectie civilă</t>
  </si>
  <si>
    <t>Informare caravana #EUpeDrum</t>
  </si>
  <si>
    <t>Schibmare poza de profil</t>
  </si>
  <si>
    <t>Eveniment Conferinta Model UN</t>
  </si>
  <si>
    <t>Informare dezinformare rusa</t>
  </si>
  <si>
    <t>Declaratie Comuna 8 martie</t>
  </si>
  <si>
    <t>Informare eveniment #SeizeTheSummer</t>
  </si>
  <si>
    <t>Informare #GibabitConnectivity</t>
  </si>
  <si>
    <t>Informare EU vs Dezinformare</t>
  </si>
  <si>
    <t>Informare conferinta</t>
  </si>
  <si>
    <t>Celebrare Spatiul invatarii 4 ani</t>
  </si>
  <si>
    <t>Informare debate</t>
  </si>
  <si>
    <t>Premiere Bauhaus</t>
  </si>
  <si>
    <t>Informare Piata unica</t>
  </si>
  <si>
    <t>Informare Etapa Nationala Euroquiz</t>
  </si>
  <si>
    <t>~914</t>
  </si>
  <si>
    <t>~22</t>
  </si>
  <si>
    <t>~3100</t>
  </si>
  <si>
    <t>~3500</t>
  </si>
  <si>
    <t>~2800</t>
  </si>
  <si>
    <t>Sectia</t>
  </si>
  <si>
    <t>Iasi</t>
  </si>
  <si>
    <t>Arad</t>
  </si>
  <si>
    <t>Cluj</t>
  </si>
  <si>
    <t>Galati</t>
  </si>
  <si>
    <t>Gorj</t>
  </si>
  <si>
    <t>Regiunea Centru</t>
  </si>
  <si>
    <t>Harghita</t>
  </si>
  <si>
    <t>Nr postari</t>
  </si>
  <si>
    <t xml:space="preserve">Maramures </t>
  </si>
  <si>
    <t>Nord Est</t>
  </si>
  <si>
    <t>Oradea</t>
  </si>
  <si>
    <t>Clasament dupa numar postari</t>
  </si>
  <si>
    <t>Clasament dupa reactii per postare</t>
  </si>
  <si>
    <t>Reactii per postare</t>
  </si>
  <si>
    <t>(EUROASI) Prezentare cetateni ce si-au gasit drum european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</si>
</sst>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/>
    <xf numFmtId="0" fontId="0" fillId="2" borderId="7" xfId="0" applyFill="1" applyBorder="1"/>
    <xf numFmtId="14" fontId="0" fillId="0" borderId="0" xfId="0" applyNumberFormat="1"/>
    <xf numFmtId="14" fontId="0" fillId="0" borderId="2" xfId="0" applyNumberFormat="1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2" fillId="0" borderId="0" xfId="1"/>
    <xf numFmtId="14" fontId="0" fillId="2" borderId="0" xfId="0" applyNumberFormat="1" applyFill="1"/>
    <xf numFmtId="0" fontId="0" fillId="2" borderId="0" xfId="0" applyFill="1"/>
    <xf numFmtId="0" fontId="0" fillId="3" borderId="0" xfId="0" applyFill="1"/>
    <xf numFmtId="14" fontId="0" fillId="4" borderId="0" xfId="0" applyNumberFormat="1" applyFill="1"/>
    <xf numFmtId="0" fontId="0" fillId="4" borderId="0" xfId="0" applyFill="1"/>
    <xf numFmtId="0" fontId="0" fillId="4" borderId="0" xfId="0" applyFill="1" applyAlignment="1">
      <alignment horizontal="center"/>
    </xf>
    <xf numFmtId="0" fontId="0" fillId="4" borderId="0" xfId="0" applyFill="1" applyAlignment="1">
      <alignment horizontal="right"/>
    </xf>
    <xf numFmtId="14" fontId="3" fillId="5" borderId="0" xfId="0" applyNumberFormat="1" applyFont="1" applyFill="1"/>
    <xf numFmtId="0" fontId="0" fillId="5" borderId="0" xfId="0" applyFill="1"/>
    <xf numFmtId="0" fontId="0" fillId="5" borderId="0" xfId="0" applyFill="1" applyAlignment="1">
      <alignment horizontal="center"/>
    </xf>
    <xf numFmtId="0" fontId="0" fillId="5" borderId="0" xfId="0" applyFill="1" applyAlignment="1">
      <alignment horizontal="right"/>
    </xf>
    <xf numFmtId="14" fontId="0" fillId="6" borderId="0" xfId="0" applyNumberFormat="1" applyFill="1"/>
    <xf numFmtId="0" fontId="0" fillId="6" borderId="0" xfId="0" applyFill="1"/>
    <xf numFmtId="0" fontId="0" fillId="6" borderId="0" xfId="0" applyFill="1" applyAlignment="1">
      <alignment horizontal="center"/>
    </xf>
    <xf numFmtId="0" fontId="0" fillId="6" borderId="0" xfId="0" applyFill="1" applyAlignment="1">
      <alignment horizontal="right"/>
    </xf>
    <xf numFmtId="0" fontId="0" fillId="7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/>
    </xf>
    <xf numFmtId="14" fontId="0" fillId="5" borderId="0" xfId="0" applyNumberFormat="1" applyFill="1"/>
    <xf numFmtId="0" fontId="0" fillId="0" borderId="8" xfId="0" applyBorder="1"/>
    <xf numFmtId="2" fontId="0" fillId="0" borderId="0" xfId="0" applyNumberFormat="1"/>
    <xf numFmtId="0" fontId="0" fillId="8" borderId="0" xfId="0" applyFill="1"/>
    <xf numFmtId="0" fontId="2" fillId="0" borderId="0" xfId="1" applyFill="1"/>
    <xf numFmtId="0" fontId="0" fillId="9" borderId="0" xfId="0" applyFill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10" borderId="0" xfId="0" applyFill="1"/>
    <xf numFmtId="0" fontId="0" fillId="11" borderId="0" xfId="0" applyFill="1"/>
    <xf numFmtId="0" fontId="2" fillId="2" borderId="0" xfId="1" applyFill="1"/>
    <xf numFmtId="0" fontId="0" fillId="0" borderId="0" xfId="0" applyFill="1" applyBorder="1"/>
    <xf numFmtId="2" fontId="0" fillId="0" borderId="0" xfId="0" applyNumberFormat="1" applyAlignment="1">
      <alignment horizontal="center"/>
    </xf>
    <xf numFmtId="0" fontId="0" fillId="0" borderId="0" xfId="0" applyBorder="1"/>
    <xf numFmtId="0" fontId="0" fillId="0" borderId="0" xfId="0" applyBorder="1" applyAlignment="1"/>
    <xf numFmtId="14" fontId="3" fillId="0" borderId="0" xfId="0" applyNumberFormat="1" applyFon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Proportionalitate</a:t>
            </a:r>
            <a:r>
              <a:rPr lang="en-US" baseline="0"/>
              <a:t> tipuri de postari din total postari</a:t>
            </a:r>
            <a:endParaRPr lang="ro-R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o-R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9FB-43BD-B65F-5A7A09368C4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9FB-43BD-B65F-5A7A09368C4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'EuropeDirect Iasi'!$M$5:$N$5</c:f>
              <c:strCache>
                <c:ptCount val="2"/>
                <c:pt idx="0">
                  <c:v>Postari proprii</c:v>
                </c:pt>
                <c:pt idx="1">
                  <c:v>Distribuiri postari alte pagini</c:v>
                </c:pt>
              </c:strCache>
            </c:strRef>
          </c:cat>
          <c:val>
            <c:numRef>
              <c:f>'EuropeDirect Iasi'!$M$6:$N$6</c:f>
              <c:numCache>
                <c:formatCode>General</c:formatCode>
                <c:ptCount val="2"/>
                <c:pt idx="0">
                  <c:v>120</c:v>
                </c:pt>
                <c:pt idx="1">
                  <c:v>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9E-41E7-9F4F-4A620455BF7A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o-R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 sz="1400" b="0" i="0" u="none" strike="noStrike" baseline="0">
                <a:effectLst/>
              </a:rPr>
              <a:t>Tipuri de postari dupa tematica</a:t>
            </a:r>
            <a:r>
              <a:rPr lang="ro-RO" sz="1400" b="0" i="0" u="none" strike="noStrike" baseline="0"/>
              <a:t> </a:t>
            </a:r>
            <a:endParaRPr lang="ro-R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o-RO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'EuropeDirect  Gorj'!$M$24:$M$34</c:f>
              <c:strCache>
                <c:ptCount val="11"/>
                <c:pt idx="0">
                  <c:v>Evenimente</c:v>
                </c:pt>
                <c:pt idx="1">
                  <c:v>Celebrare</c:v>
                </c:pt>
                <c:pt idx="2">
                  <c:v>Traineeship</c:v>
                </c:pt>
                <c:pt idx="3">
                  <c:v>Informare</c:v>
                </c:pt>
                <c:pt idx="4">
                  <c:v>Stagiar</c:v>
                </c:pt>
                <c:pt idx="5">
                  <c:v>Premiere</c:v>
                </c:pt>
                <c:pt idx="6">
                  <c:v>Comemorare</c:v>
                </c:pt>
                <c:pt idx="7">
                  <c:v>Studiu/Cercetare</c:v>
                </c:pt>
                <c:pt idx="8">
                  <c:v>Conferinte</c:v>
                </c:pt>
                <c:pt idx="9">
                  <c:v>EuroASII</c:v>
                </c:pt>
                <c:pt idx="10">
                  <c:v>Altele</c:v>
                </c:pt>
              </c:strCache>
            </c:strRef>
          </c:cat>
          <c:val>
            <c:numRef>
              <c:f>'EuropeDirect  Gorj'!$N$24:$N$34</c:f>
              <c:numCache>
                <c:formatCode>General</c:formatCode>
                <c:ptCount val="11"/>
                <c:pt idx="0">
                  <c:v>19</c:v>
                </c:pt>
                <c:pt idx="1">
                  <c:v>8</c:v>
                </c:pt>
                <c:pt idx="2">
                  <c:v>1</c:v>
                </c:pt>
                <c:pt idx="3">
                  <c:v>8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C9-45FF-BDA0-D7753AEB2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51681295"/>
        <c:axId val="1451680815"/>
      </c:barChart>
      <c:catAx>
        <c:axId val="145168129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o-RO"/>
          </a:p>
        </c:txPr>
        <c:crossAx val="1451680815"/>
        <c:crosses val="autoZero"/>
        <c:auto val="1"/>
        <c:lblAlgn val="ctr"/>
        <c:lblOffset val="100"/>
        <c:noMultiLvlLbl val="0"/>
      </c:catAx>
      <c:valAx>
        <c:axId val="145168081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o-RO"/>
          </a:p>
        </c:txPr>
        <c:crossAx val="14516812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Proportionalitate</a:t>
            </a:r>
            <a:r>
              <a:rPr lang="en-US" baseline="0"/>
              <a:t> tipuri de postari din total postari</a:t>
            </a:r>
            <a:endParaRPr lang="ro-R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o-R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979-43E3-AAD1-6C10D1D9F60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979-43E3-AAD1-6C10D1D9F60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'EuropeDirect  Regiunea Centru'!$M$5:$N$5</c:f>
              <c:strCache>
                <c:ptCount val="2"/>
                <c:pt idx="0">
                  <c:v>Postari proprii</c:v>
                </c:pt>
                <c:pt idx="1">
                  <c:v>Distribuiri postari alte pagini</c:v>
                </c:pt>
              </c:strCache>
            </c:strRef>
          </c:cat>
          <c:val>
            <c:numRef>
              <c:f>'EuropeDirect  Regiunea Centru'!$M$6:$N$6</c:f>
              <c:numCache>
                <c:formatCode>General</c:formatCode>
                <c:ptCount val="2"/>
                <c:pt idx="0">
                  <c:v>17</c:v>
                </c:pt>
                <c:pt idx="1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79-43E3-AAD1-6C10D1D9F60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o-R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 sz="1400" b="0" i="0" u="none" strike="noStrike" baseline="0">
                <a:effectLst/>
              </a:rPr>
              <a:t>Tipuri de postari dupa tematica</a:t>
            </a:r>
            <a:r>
              <a:rPr lang="ro-RO" sz="1400" b="0" i="0" u="none" strike="noStrike" baseline="0"/>
              <a:t> </a:t>
            </a:r>
            <a:endParaRPr lang="ro-R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o-RO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'EuropeDirect  Regiunea Centru'!$M$24:$M$34</c:f>
              <c:strCache>
                <c:ptCount val="11"/>
                <c:pt idx="0">
                  <c:v>Evenimente</c:v>
                </c:pt>
                <c:pt idx="1">
                  <c:v>Celebrare</c:v>
                </c:pt>
                <c:pt idx="2">
                  <c:v>Traineeship</c:v>
                </c:pt>
                <c:pt idx="3">
                  <c:v>Informare</c:v>
                </c:pt>
                <c:pt idx="4">
                  <c:v>Stagiar</c:v>
                </c:pt>
                <c:pt idx="5">
                  <c:v>Premiere</c:v>
                </c:pt>
                <c:pt idx="6">
                  <c:v>Comemorare</c:v>
                </c:pt>
                <c:pt idx="7">
                  <c:v>Studiu/Cercetare</c:v>
                </c:pt>
                <c:pt idx="8">
                  <c:v>Conferinte</c:v>
                </c:pt>
                <c:pt idx="9">
                  <c:v>EuroASII</c:v>
                </c:pt>
                <c:pt idx="10">
                  <c:v>Altele</c:v>
                </c:pt>
              </c:strCache>
            </c:strRef>
          </c:cat>
          <c:val>
            <c:numRef>
              <c:f>'EuropeDirect  Regiunea Centru'!$N$24:$N$34</c:f>
              <c:numCache>
                <c:formatCode>General</c:formatCode>
                <c:ptCount val="11"/>
                <c:pt idx="0">
                  <c:v>7</c:v>
                </c:pt>
                <c:pt idx="1">
                  <c:v>5</c:v>
                </c:pt>
                <c:pt idx="2">
                  <c:v>7</c:v>
                </c:pt>
                <c:pt idx="3">
                  <c:v>27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1F-4BAA-AE13-65DFAEFE66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51681295"/>
        <c:axId val="1451680815"/>
      </c:barChart>
      <c:catAx>
        <c:axId val="145168129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o-RO"/>
          </a:p>
        </c:txPr>
        <c:crossAx val="1451680815"/>
        <c:crosses val="autoZero"/>
        <c:auto val="1"/>
        <c:lblAlgn val="ctr"/>
        <c:lblOffset val="100"/>
        <c:noMultiLvlLbl val="0"/>
      </c:catAx>
      <c:valAx>
        <c:axId val="145168081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o-RO"/>
          </a:p>
        </c:txPr>
        <c:crossAx val="14516812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Proportionalitate</a:t>
            </a:r>
            <a:r>
              <a:rPr lang="en-US" baseline="0"/>
              <a:t> tipuri de postari din total postari</a:t>
            </a:r>
            <a:endParaRPr lang="ro-R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o-R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A31-4ED2-93FC-7B76C41FEC0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A31-4ED2-93FC-7B76C41FEC0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'EuropeDirect  Harghita'!$M$5:$N$5</c:f>
              <c:strCache>
                <c:ptCount val="2"/>
                <c:pt idx="0">
                  <c:v>Postari proprii</c:v>
                </c:pt>
                <c:pt idx="1">
                  <c:v>Distribuiri postari alte pagini</c:v>
                </c:pt>
              </c:strCache>
            </c:strRef>
          </c:cat>
          <c:val>
            <c:numRef>
              <c:f>'EuropeDirect  Harghita'!$M$6:$N$6</c:f>
              <c:numCache>
                <c:formatCode>General</c:formatCode>
                <c:ptCount val="2"/>
                <c:pt idx="0">
                  <c:v>7</c:v>
                </c:pt>
                <c:pt idx="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A31-4ED2-93FC-7B76C41FEC01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o-R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 sz="1400" b="0" i="0" u="none" strike="noStrike" baseline="0">
                <a:effectLst/>
              </a:rPr>
              <a:t>Tipuri de postari dupa tematica</a:t>
            </a:r>
            <a:r>
              <a:rPr lang="ro-RO" sz="1400" b="0" i="0" u="none" strike="noStrike" baseline="0"/>
              <a:t> </a:t>
            </a:r>
            <a:endParaRPr lang="ro-R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o-RO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'EuropeDirect  Harghita'!$M$24:$M$34</c:f>
              <c:strCache>
                <c:ptCount val="11"/>
                <c:pt idx="0">
                  <c:v>Evenimente</c:v>
                </c:pt>
                <c:pt idx="1">
                  <c:v>Celebrare</c:v>
                </c:pt>
                <c:pt idx="2">
                  <c:v>Traineeship</c:v>
                </c:pt>
                <c:pt idx="3">
                  <c:v>Informare</c:v>
                </c:pt>
                <c:pt idx="4">
                  <c:v>Stagiar</c:v>
                </c:pt>
                <c:pt idx="5">
                  <c:v>Premiere</c:v>
                </c:pt>
                <c:pt idx="6">
                  <c:v>Comemorare</c:v>
                </c:pt>
                <c:pt idx="7">
                  <c:v>Studiu/Cercetare</c:v>
                </c:pt>
                <c:pt idx="8">
                  <c:v>Conferinte</c:v>
                </c:pt>
                <c:pt idx="9">
                  <c:v>EuroASII</c:v>
                </c:pt>
                <c:pt idx="10">
                  <c:v>Altele</c:v>
                </c:pt>
              </c:strCache>
            </c:strRef>
          </c:cat>
          <c:val>
            <c:numRef>
              <c:f>'EuropeDirect  Harghita'!$N$24:$N$34</c:f>
              <c:numCache>
                <c:formatCode>General</c:formatCode>
                <c:ptCount val="11"/>
                <c:pt idx="0">
                  <c:v>8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BC-46EF-8EB3-33A1E40FA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51681295"/>
        <c:axId val="1451680815"/>
      </c:barChart>
      <c:catAx>
        <c:axId val="145168129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o-RO"/>
          </a:p>
        </c:txPr>
        <c:crossAx val="1451680815"/>
        <c:crosses val="autoZero"/>
        <c:auto val="1"/>
        <c:lblAlgn val="ctr"/>
        <c:lblOffset val="100"/>
        <c:noMultiLvlLbl val="0"/>
      </c:catAx>
      <c:valAx>
        <c:axId val="145168081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o-RO"/>
          </a:p>
        </c:txPr>
        <c:crossAx val="14516812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Proportionalitate</a:t>
            </a:r>
            <a:r>
              <a:rPr lang="en-US" baseline="0"/>
              <a:t> tipuri de postari din total postari</a:t>
            </a:r>
            <a:endParaRPr lang="ro-R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o-R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F27-48ED-9D0B-BE917F17BC6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F27-48ED-9D0B-BE917F17BC6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'EuropeDirect  Maramures'!$M$5:$N$5</c:f>
              <c:strCache>
                <c:ptCount val="2"/>
                <c:pt idx="0">
                  <c:v>Postari proprii</c:v>
                </c:pt>
                <c:pt idx="1">
                  <c:v>Distribuiri postari alte pagini</c:v>
                </c:pt>
              </c:strCache>
            </c:strRef>
          </c:cat>
          <c:val>
            <c:numRef>
              <c:f>'EuropeDirect  Maramures'!$M$6:$N$6</c:f>
              <c:numCache>
                <c:formatCode>General</c:formatCode>
                <c:ptCount val="2"/>
                <c:pt idx="0">
                  <c:v>126</c:v>
                </c:pt>
                <c:pt idx="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F27-48ED-9D0B-BE917F17BC6D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o-R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 sz="1400" b="0" i="0" u="none" strike="noStrike" baseline="0">
                <a:effectLst/>
              </a:rPr>
              <a:t>Tipuri de postari dupa tematica</a:t>
            </a:r>
            <a:r>
              <a:rPr lang="ro-RO" sz="1400" b="0" i="0" u="none" strike="noStrike" baseline="0"/>
              <a:t> </a:t>
            </a:r>
            <a:endParaRPr lang="ro-R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o-RO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'EuropeDirect  Maramures'!$M$24:$M$34</c:f>
              <c:strCache>
                <c:ptCount val="11"/>
                <c:pt idx="0">
                  <c:v>Evenimente</c:v>
                </c:pt>
                <c:pt idx="1">
                  <c:v>Celebrare</c:v>
                </c:pt>
                <c:pt idx="2">
                  <c:v>Traineeship</c:v>
                </c:pt>
                <c:pt idx="3">
                  <c:v>Informare</c:v>
                </c:pt>
                <c:pt idx="4">
                  <c:v>Stagiar</c:v>
                </c:pt>
                <c:pt idx="5">
                  <c:v>Premiere</c:v>
                </c:pt>
                <c:pt idx="6">
                  <c:v>Comemorare</c:v>
                </c:pt>
                <c:pt idx="7">
                  <c:v>Studiu/Cercetare</c:v>
                </c:pt>
                <c:pt idx="8">
                  <c:v>Conferinte</c:v>
                </c:pt>
                <c:pt idx="9">
                  <c:v>EuroASII</c:v>
                </c:pt>
                <c:pt idx="10">
                  <c:v>Altele</c:v>
                </c:pt>
              </c:strCache>
            </c:strRef>
          </c:cat>
          <c:val>
            <c:numRef>
              <c:f>'EuropeDirect  Maramures'!$N$24:$N$34</c:f>
              <c:numCache>
                <c:formatCode>General</c:formatCode>
                <c:ptCount val="11"/>
                <c:pt idx="0">
                  <c:v>16</c:v>
                </c:pt>
                <c:pt idx="1">
                  <c:v>9</c:v>
                </c:pt>
                <c:pt idx="2">
                  <c:v>2</c:v>
                </c:pt>
                <c:pt idx="3">
                  <c:v>92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42-4522-9401-61C21FA095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51681295"/>
        <c:axId val="1451680815"/>
      </c:barChart>
      <c:catAx>
        <c:axId val="145168129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o-RO"/>
          </a:p>
        </c:txPr>
        <c:crossAx val="1451680815"/>
        <c:crosses val="autoZero"/>
        <c:auto val="1"/>
        <c:lblAlgn val="ctr"/>
        <c:lblOffset val="100"/>
        <c:noMultiLvlLbl val="0"/>
      </c:catAx>
      <c:valAx>
        <c:axId val="145168081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o-RO"/>
          </a:p>
        </c:txPr>
        <c:crossAx val="14516812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Proportionalitate</a:t>
            </a:r>
            <a:r>
              <a:rPr lang="en-US" baseline="0"/>
              <a:t> tipuri de postari din total postari</a:t>
            </a:r>
            <a:endParaRPr lang="ro-R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o-R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864-436C-84FC-1EE20286F4A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864-436C-84FC-1EE20286F4A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'EuropeDirect  Nord Est'!$M$5:$N$5</c:f>
              <c:strCache>
                <c:ptCount val="2"/>
                <c:pt idx="0">
                  <c:v>Postari proprii</c:v>
                </c:pt>
                <c:pt idx="1">
                  <c:v>Distribuiri postari alte pagini</c:v>
                </c:pt>
              </c:strCache>
            </c:strRef>
          </c:cat>
          <c:val>
            <c:numRef>
              <c:f>'EuropeDirect  Nord Est'!$M$6:$N$6</c:f>
              <c:numCache>
                <c:formatCode>General</c:formatCode>
                <c:ptCount val="2"/>
                <c:pt idx="0">
                  <c:v>35</c:v>
                </c:pt>
                <c:pt idx="1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864-436C-84FC-1EE20286F4A2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o-R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 sz="1400" b="0" i="0" u="none" strike="noStrike" baseline="0">
                <a:effectLst/>
              </a:rPr>
              <a:t>Tipuri de postari dupa tematica</a:t>
            </a:r>
            <a:r>
              <a:rPr lang="ro-RO" sz="1400" b="0" i="0" u="none" strike="noStrike" baseline="0"/>
              <a:t> </a:t>
            </a:r>
            <a:endParaRPr lang="ro-R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o-RO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'EuropeDirect  Nord Est'!$M$24:$M$34</c:f>
              <c:strCache>
                <c:ptCount val="11"/>
                <c:pt idx="0">
                  <c:v>Evenimente</c:v>
                </c:pt>
                <c:pt idx="1">
                  <c:v>Celebrare</c:v>
                </c:pt>
                <c:pt idx="2">
                  <c:v>Traineeship</c:v>
                </c:pt>
                <c:pt idx="3">
                  <c:v>Informare</c:v>
                </c:pt>
                <c:pt idx="4">
                  <c:v>Stagiar</c:v>
                </c:pt>
                <c:pt idx="5">
                  <c:v>Premiere</c:v>
                </c:pt>
                <c:pt idx="6">
                  <c:v>Comemorare</c:v>
                </c:pt>
                <c:pt idx="7">
                  <c:v>Studiu/Cercetare</c:v>
                </c:pt>
                <c:pt idx="8">
                  <c:v>Conferinte</c:v>
                </c:pt>
                <c:pt idx="9">
                  <c:v>EuroASII</c:v>
                </c:pt>
                <c:pt idx="10">
                  <c:v>Altele</c:v>
                </c:pt>
              </c:strCache>
            </c:strRef>
          </c:cat>
          <c:val>
            <c:numRef>
              <c:f>'EuropeDirect  Nord Est'!$N$24:$N$34</c:f>
              <c:numCache>
                <c:formatCode>General</c:formatCode>
                <c:ptCount val="11"/>
                <c:pt idx="0">
                  <c:v>6</c:v>
                </c:pt>
                <c:pt idx="1">
                  <c:v>7</c:v>
                </c:pt>
                <c:pt idx="2">
                  <c:v>3</c:v>
                </c:pt>
                <c:pt idx="3">
                  <c:v>35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DA-4ABE-9F0C-07E45306A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51681295"/>
        <c:axId val="1451680815"/>
      </c:barChart>
      <c:catAx>
        <c:axId val="145168129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o-RO"/>
          </a:p>
        </c:txPr>
        <c:crossAx val="1451680815"/>
        <c:crosses val="autoZero"/>
        <c:auto val="1"/>
        <c:lblAlgn val="ctr"/>
        <c:lblOffset val="100"/>
        <c:noMultiLvlLbl val="0"/>
      </c:catAx>
      <c:valAx>
        <c:axId val="145168081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o-RO"/>
          </a:p>
        </c:txPr>
        <c:crossAx val="14516812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Proportionalitate</a:t>
            </a:r>
            <a:r>
              <a:rPr lang="en-US" baseline="0"/>
              <a:t> tipuri de postari din total postari</a:t>
            </a:r>
            <a:endParaRPr lang="ro-R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o-R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166-4457-B5C7-FB5EE58349B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166-4457-B5C7-FB5EE58349B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'EuropeDirect  Oradea'!$M$5:$N$5</c:f>
              <c:strCache>
                <c:ptCount val="2"/>
                <c:pt idx="0">
                  <c:v>Postari proprii</c:v>
                </c:pt>
                <c:pt idx="1">
                  <c:v>Distribuiri postari alte pagini</c:v>
                </c:pt>
              </c:strCache>
            </c:strRef>
          </c:cat>
          <c:val>
            <c:numRef>
              <c:f>'EuropeDirect  Oradea'!$M$6:$N$6</c:f>
              <c:numCache>
                <c:formatCode>General</c:formatCode>
                <c:ptCount val="2"/>
                <c:pt idx="0">
                  <c:v>156</c:v>
                </c:pt>
                <c:pt idx="1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66-4457-B5C7-FB5EE58349B7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o-R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 sz="1400" b="0" i="0" u="none" strike="noStrike" baseline="0">
                <a:effectLst/>
              </a:rPr>
              <a:t>Tipuri de postari dupa tematica</a:t>
            </a:r>
            <a:r>
              <a:rPr lang="ro-RO" sz="1400" b="0" i="0" u="none" strike="noStrike" baseline="0"/>
              <a:t> </a:t>
            </a:r>
            <a:endParaRPr lang="ro-R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o-RO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'EuropeDirect Iasi'!$M$24:$M$34</c:f>
              <c:strCache>
                <c:ptCount val="11"/>
                <c:pt idx="0">
                  <c:v>Evenimente</c:v>
                </c:pt>
                <c:pt idx="1">
                  <c:v>Celebrare</c:v>
                </c:pt>
                <c:pt idx="2">
                  <c:v>Traineeship</c:v>
                </c:pt>
                <c:pt idx="3">
                  <c:v>Informare</c:v>
                </c:pt>
                <c:pt idx="4">
                  <c:v>Stagiar</c:v>
                </c:pt>
                <c:pt idx="5">
                  <c:v>Premiere</c:v>
                </c:pt>
                <c:pt idx="6">
                  <c:v>Comemorare</c:v>
                </c:pt>
                <c:pt idx="7">
                  <c:v>Studiu/Cercetare</c:v>
                </c:pt>
                <c:pt idx="8">
                  <c:v>Conferinte</c:v>
                </c:pt>
                <c:pt idx="9">
                  <c:v>EuroASII</c:v>
                </c:pt>
                <c:pt idx="10">
                  <c:v>Altele</c:v>
                </c:pt>
              </c:strCache>
            </c:strRef>
          </c:cat>
          <c:val>
            <c:numRef>
              <c:f>'EuropeDirect Iasi'!$N$24:$N$34</c:f>
              <c:numCache>
                <c:formatCode>General</c:formatCode>
                <c:ptCount val="11"/>
                <c:pt idx="0">
                  <c:v>52</c:v>
                </c:pt>
                <c:pt idx="1">
                  <c:v>45</c:v>
                </c:pt>
                <c:pt idx="2">
                  <c:v>10</c:v>
                </c:pt>
                <c:pt idx="3">
                  <c:v>59</c:v>
                </c:pt>
                <c:pt idx="4">
                  <c:v>10</c:v>
                </c:pt>
                <c:pt idx="5">
                  <c:v>4</c:v>
                </c:pt>
                <c:pt idx="6">
                  <c:v>5</c:v>
                </c:pt>
                <c:pt idx="7">
                  <c:v>3</c:v>
                </c:pt>
                <c:pt idx="8">
                  <c:v>25</c:v>
                </c:pt>
                <c:pt idx="9">
                  <c:v>4</c:v>
                </c:pt>
                <c:pt idx="1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97-4F79-9293-5250509C4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51681295"/>
        <c:axId val="1451680815"/>
      </c:barChart>
      <c:catAx>
        <c:axId val="145168129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o-RO"/>
          </a:p>
        </c:txPr>
        <c:crossAx val="1451680815"/>
        <c:crosses val="autoZero"/>
        <c:auto val="1"/>
        <c:lblAlgn val="ctr"/>
        <c:lblOffset val="100"/>
        <c:noMultiLvlLbl val="0"/>
      </c:catAx>
      <c:valAx>
        <c:axId val="145168081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o-RO"/>
          </a:p>
        </c:txPr>
        <c:crossAx val="14516812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 sz="1400" b="0" i="0" u="none" strike="noStrike" baseline="0">
                <a:effectLst/>
              </a:rPr>
              <a:t>Tipuri de postari dupa tematica</a:t>
            </a:r>
            <a:r>
              <a:rPr lang="ro-RO" sz="1400" b="0" i="0" u="none" strike="noStrike" baseline="0"/>
              <a:t> </a:t>
            </a:r>
            <a:endParaRPr lang="ro-R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o-RO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'EuropeDirect  Oradea'!$M$24:$M$34</c:f>
              <c:strCache>
                <c:ptCount val="11"/>
                <c:pt idx="0">
                  <c:v>Evenimente</c:v>
                </c:pt>
                <c:pt idx="1">
                  <c:v>Celebrare</c:v>
                </c:pt>
                <c:pt idx="2">
                  <c:v>Traineeship</c:v>
                </c:pt>
                <c:pt idx="3">
                  <c:v>Informare</c:v>
                </c:pt>
                <c:pt idx="4">
                  <c:v>Stagiar</c:v>
                </c:pt>
                <c:pt idx="5">
                  <c:v>Premiere</c:v>
                </c:pt>
                <c:pt idx="6">
                  <c:v>Comemorare</c:v>
                </c:pt>
                <c:pt idx="7">
                  <c:v>Studiu/Cercetare</c:v>
                </c:pt>
                <c:pt idx="8">
                  <c:v>Conferinte</c:v>
                </c:pt>
                <c:pt idx="9">
                  <c:v>EuroASII</c:v>
                </c:pt>
                <c:pt idx="10">
                  <c:v>Altele</c:v>
                </c:pt>
              </c:strCache>
            </c:strRef>
          </c:cat>
          <c:val>
            <c:numRef>
              <c:f>'EuropeDirect  Oradea'!$N$24:$N$34</c:f>
              <c:numCache>
                <c:formatCode>General</c:formatCode>
                <c:ptCount val="11"/>
                <c:pt idx="0">
                  <c:v>33</c:v>
                </c:pt>
                <c:pt idx="1">
                  <c:v>5</c:v>
                </c:pt>
                <c:pt idx="2">
                  <c:v>5</c:v>
                </c:pt>
                <c:pt idx="3">
                  <c:v>140</c:v>
                </c:pt>
                <c:pt idx="4">
                  <c:v>0</c:v>
                </c:pt>
                <c:pt idx="5">
                  <c:v>4</c:v>
                </c:pt>
                <c:pt idx="6">
                  <c:v>2</c:v>
                </c:pt>
                <c:pt idx="7">
                  <c:v>0</c:v>
                </c:pt>
                <c:pt idx="8">
                  <c:v>4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8F-48F7-96CE-C962B124F9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51681295"/>
        <c:axId val="1451680815"/>
      </c:barChart>
      <c:catAx>
        <c:axId val="145168129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o-RO"/>
          </a:p>
        </c:txPr>
        <c:crossAx val="1451680815"/>
        <c:crosses val="autoZero"/>
        <c:auto val="1"/>
        <c:lblAlgn val="ctr"/>
        <c:lblOffset val="100"/>
        <c:noMultiLvlLbl val="0"/>
      </c:catAx>
      <c:valAx>
        <c:axId val="145168081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o-RO"/>
          </a:p>
        </c:txPr>
        <c:crossAx val="14516812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/>
              <a:t>Clasamentul dupa numarul de postari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o-R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'EuropeDirect  Total'!$B$16:$B$25</c:f>
              <c:strCache>
                <c:ptCount val="10"/>
                <c:pt idx="0">
                  <c:v>Harghita</c:v>
                </c:pt>
                <c:pt idx="1">
                  <c:v>Gorj</c:v>
                </c:pt>
                <c:pt idx="2">
                  <c:v>Regiunea Centru</c:v>
                </c:pt>
                <c:pt idx="3">
                  <c:v>Galati</c:v>
                </c:pt>
                <c:pt idx="4">
                  <c:v>Nord Est</c:v>
                </c:pt>
                <c:pt idx="5">
                  <c:v>Oradea</c:v>
                </c:pt>
                <c:pt idx="6">
                  <c:v>Cluj</c:v>
                </c:pt>
                <c:pt idx="7">
                  <c:v>Maramures </c:v>
                </c:pt>
                <c:pt idx="8">
                  <c:v>Iasi</c:v>
                </c:pt>
                <c:pt idx="9">
                  <c:v>Arad</c:v>
                </c:pt>
              </c:strCache>
            </c:strRef>
          </c:cat>
          <c:val>
            <c:numRef>
              <c:f>'EuropeDirect  Total'!$C$16:$C$25</c:f>
              <c:numCache>
                <c:formatCode>General</c:formatCode>
                <c:ptCount val="10"/>
                <c:pt idx="0">
                  <c:v>15</c:v>
                </c:pt>
                <c:pt idx="1">
                  <c:v>40</c:v>
                </c:pt>
                <c:pt idx="2">
                  <c:v>50</c:v>
                </c:pt>
                <c:pt idx="3">
                  <c:v>51</c:v>
                </c:pt>
                <c:pt idx="4">
                  <c:v>60</c:v>
                </c:pt>
                <c:pt idx="5">
                  <c:v>60</c:v>
                </c:pt>
                <c:pt idx="6">
                  <c:v>136</c:v>
                </c:pt>
                <c:pt idx="7">
                  <c:v>136</c:v>
                </c:pt>
                <c:pt idx="8">
                  <c:v>235</c:v>
                </c:pt>
                <c:pt idx="9">
                  <c:v>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1F-475D-967C-1E166DC0570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958562111"/>
        <c:axId val="1958571711"/>
      </c:barChart>
      <c:catAx>
        <c:axId val="195856211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o-RO"/>
          </a:p>
        </c:txPr>
        <c:crossAx val="1958571711"/>
        <c:crosses val="autoZero"/>
        <c:auto val="1"/>
        <c:lblAlgn val="ctr"/>
        <c:lblOffset val="100"/>
        <c:noMultiLvlLbl val="0"/>
      </c:catAx>
      <c:valAx>
        <c:axId val="19585717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o-RO"/>
          </a:p>
        </c:txPr>
        <c:crossAx val="19585621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/>
              <a:t>Clasamentul</a:t>
            </a:r>
            <a:r>
              <a:rPr lang="ro-RO" baseline="0"/>
              <a:t> dupa reactii per postare</a:t>
            </a:r>
            <a:endParaRPr lang="ro-R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o-R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'EuropeDirect  Total'!$B$29:$B$38</c:f>
              <c:strCache>
                <c:ptCount val="10"/>
                <c:pt idx="0">
                  <c:v>Oradea</c:v>
                </c:pt>
                <c:pt idx="1">
                  <c:v>Maramures </c:v>
                </c:pt>
                <c:pt idx="2">
                  <c:v>Nord Est</c:v>
                </c:pt>
                <c:pt idx="3">
                  <c:v>Gorj</c:v>
                </c:pt>
                <c:pt idx="4">
                  <c:v>Harghita</c:v>
                </c:pt>
                <c:pt idx="5">
                  <c:v>Arad</c:v>
                </c:pt>
                <c:pt idx="6">
                  <c:v>Galati</c:v>
                </c:pt>
                <c:pt idx="7">
                  <c:v>Cluj</c:v>
                </c:pt>
                <c:pt idx="8">
                  <c:v>Regiunea Centru</c:v>
                </c:pt>
                <c:pt idx="9">
                  <c:v>Iasi</c:v>
                </c:pt>
              </c:strCache>
            </c:strRef>
          </c:cat>
          <c:val>
            <c:numRef>
              <c:f>'EuropeDirect  Total'!$C$29:$C$38</c:f>
              <c:numCache>
                <c:formatCode>0.00</c:formatCode>
                <c:ptCount val="10"/>
                <c:pt idx="0">
                  <c:v>2.1829787234042555</c:v>
                </c:pt>
                <c:pt idx="1">
                  <c:v>2.7941176470588234</c:v>
                </c:pt>
                <c:pt idx="2">
                  <c:v>3.0625</c:v>
                </c:pt>
                <c:pt idx="3">
                  <c:v>3.5220588235294117</c:v>
                </c:pt>
                <c:pt idx="4">
                  <c:v>3.8391608391608392</c:v>
                </c:pt>
                <c:pt idx="5">
                  <c:v>4.82</c:v>
                </c:pt>
                <c:pt idx="6">
                  <c:v>9.8235294117647065</c:v>
                </c:pt>
                <c:pt idx="7">
                  <c:v>15.133333333333333</c:v>
                </c:pt>
                <c:pt idx="8">
                  <c:v>16.100000000000001</c:v>
                </c:pt>
                <c:pt idx="9">
                  <c:v>16.817021276595746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5C-43CA-83B1-6D10ED7B12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19973519"/>
        <c:axId val="1919972559"/>
      </c:barChart>
      <c:catAx>
        <c:axId val="191997351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o-RO"/>
          </a:p>
        </c:txPr>
        <c:crossAx val="1919972559"/>
        <c:crosses val="autoZero"/>
        <c:auto val="1"/>
        <c:lblAlgn val="ctr"/>
        <c:lblOffset val="100"/>
        <c:noMultiLvlLbl val="0"/>
      </c:catAx>
      <c:valAx>
        <c:axId val="19199725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o-RO"/>
          </a:p>
        </c:txPr>
        <c:crossAx val="19199735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Proportionalitate</a:t>
            </a:r>
            <a:r>
              <a:rPr lang="en-US" baseline="0"/>
              <a:t> tipuri de postari din total postari</a:t>
            </a:r>
            <a:endParaRPr lang="ro-R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o-R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0D8-4DFB-8796-4FC0F32E5C3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0D8-4DFB-8796-4FC0F32E5C3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'EuropeDirect Arad'!$M$5:$N$5</c:f>
              <c:strCache>
                <c:ptCount val="2"/>
                <c:pt idx="0">
                  <c:v>Postari proprii</c:v>
                </c:pt>
                <c:pt idx="1">
                  <c:v>Distribuiri postari alte pagini</c:v>
                </c:pt>
              </c:strCache>
            </c:strRef>
          </c:cat>
          <c:val>
            <c:numRef>
              <c:f>'EuropeDirect Arad'!$M$6:$N$6</c:f>
              <c:numCache>
                <c:formatCode>General</c:formatCode>
                <c:ptCount val="2"/>
                <c:pt idx="0">
                  <c:v>162</c:v>
                </c:pt>
                <c:pt idx="1">
                  <c:v>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0D8-4DFB-8796-4FC0F32E5C35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o-R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 sz="1400" b="0" i="0" u="none" strike="noStrike" baseline="0">
                <a:effectLst/>
              </a:rPr>
              <a:t>Tipuri de postari dupa tematica</a:t>
            </a:r>
            <a:r>
              <a:rPr lang="ro-RO" sz="1400" b="0" i="0" u="none" strike="noStrike" baseline="0"/>
              <a:t> </a:t>
            </a:r>
            <a:endParaRPr lang="ro-R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o-RO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'EuropeDirect Arad'!$M$24:$M$34</c:f>
              <c:strCache>
                <c:ptCount val="11"/>
                <c:pt idx="0">
                  <c:v>Evenimente</c:v>
                </c:pt>
                <c:pt idx="1">
                  <c:v>Celebrare</c:v>
                </c:pt>
                <c:pt idx="2">
                  <c:v>Traineeship</c:v>
                </c:pt>
                <c:pt idx="3">
                  <c:v>Informare</c:v>
                </c:pt>
                <c:pt idx="4">
                  <c:v>Stagiar</c:v>
                </c:pt>
                <c:pt idx="5">
                  <c:v>Premiere</c:v>
                </c:pt>
                <c:pt idx="6">
                  <c:v>Comemorare</c:v>
                </c:pt>
                <c:pt idx="7">
                  <c:v>Studiu/Cercetare</c:v>
                </c:pt>
                <c:pt idx="8">
                  <c:v>Conferinte</c:v>
                </c:pt>
                <c:pt idx="9">
                  <c:v>EuroASII</c:v>
                </c:pt>
                <c:pt idx="10">
                  <c:v>Altele</c:v>
                </c:pt>
              </c:strCache>
            </c:strRef>
          </c:cat>
          <c:val>
            <c:numRef>
              <c:f>'EuropeDirect Arad'!$N$24:$N$34</c:f>
              <c:numCache>
                <c:formatCode>General</c:formatCode>
                <c:ptCount val="11"/>
                <c:pt idx="0">
                  <c:v>48</c:v>
                </c:pt>
                <c:pt idx="1">
                  <c:v>40</c:v>
                </c:pt>
                <c:pt idx="2">
                  <c:v>6</c:v>
                </c:pt>
                <c:pt idx="3">
                  <c:v>148</c:v>
                </c:pt>
                <c:pt idx="4">
                  <c:v>0</c:v>
                </c:pt>
                <c:pt idx="5">
                  <c:v>5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29-4FD3-9F2C-4228D90D7B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51681295"/>
        <c:axId val="1451680815"/>
      </c:barChart>
      <c:catAx>
        <c:axId val="145168129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o-RO"/>
          </a:p>
        </c:txPr>
        <c:crossAx val="1451680815"/>
        <c:crosses val="autoZero"/>
        <c:auto val="1"/>
        <c:lblAlgn val="ctr"/>
        <c:lblOffset val="100"/>
        <c:noMultiLvlLbl val="0"/>
      </c:catAx>
      <c:valAx>
        <c:axId val="145168081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o-RO"/>
          </a:p>
        </c:txPr>
        <c:crossAx val="14516812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Proportionalitate</a:t>
            </a:r>
            <a:r>
              <a:rPr lang="en-US" baseline="0"/>
              <a:t> tipuri de postari din total postari</a:t>
            </a:r>
            <a:endParaRPr lang="ro-R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o-R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239-4FE7-AB24-D1B1E89EECB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239-4FE7-AB24-D1B1E89EECB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'EuropeDirect Cluj'!$M$5:$N$5</c:f>
              <c:strCache>
                <c:ptCount val="2"/>
                <c:pt idx="0">
                  <c:v>Postari proprii</c:v>
                </c:pt>
                <c:pt idx="1">
                  <c:v>Distribuiri postari alte pagini</c:v>
                </c:pt>
              </c:strCache>
            </c:strRef>
          </c:cat>
          <c:val>
            <c:numRef>
              <c:f>'EuropeDirect Cluj'!$M$6:$N$6</c:f>
              <c:numCache>
                <c:formatCode>General</c:formatCode>
                <c:ptCount val="2"/>
                <c:pt idx="0">
                  <c:v>61</c:v>
                </c:pt>
                <c:pt idx="1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239-4FE7-AB24-D1B1E89EECB7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o-R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 sz="1400" b="0" i="0" u="none" strike="noStrike" baseline="0">
                <a:effectLst/>
              </a:rPr>
              <a:t>Tipuri de postari dupa tematica</a:t>
            </a:r>
            <a:r>
              <a:rPr lang="ro-RO" sz="1400" b="0" i="0" u="none" strike="noStrike" baseline="0"/>
              <a:t> </a:t>
            </a:r>
            <a:endParaRPr lang="ro-R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o-RO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'EuropeDirect Cluj'!$M$24:$M$34</c:f>
              <c:strCache>
                <c:ptCount val="11"/>
                <c:pt idx="0">
                  <c:v>Evenimente</c:v>
                </c:pt>
                <c:pt idx="1">
                  <c:v>Celebrare</c:v>
                </c:pt>
                <c:pt idx="2">
                  <c:v>Traineeship</c:v>
                </c:pt>
                <c:pt idx="3">
                  <c:v>Informare</c:v>
                </c:pt>
                <c:pt idx="4">
                  <c:v>Stagiar</c:v>
                </c:pt>
                <c:pt idx="5">
                  <c:v>Premiere</c:v>
                </c:pt>
                <c:pt idx="6">
                  <c:v>Comemorare</c:v>
                </c:pt>
                <c:pt idx="7">
                  <c:v>Studiu/Cercetare</c:v>
                </c:pt>
                <c:pt idx="8">
                  <c:v>Conferinte</c:v>
                </c:pt>
                <c:pt idx="9">
                  <c:v>EuroASII</c:v>
                </c:pt>
                <c:pt idx="10">
                  <c:v>Altele</c:v>
                </c:pt>
              </c:strCache>
            </c:strRef>
          </c:cat>
          <c:val>
            <c:numRef>
              <c:f>'EuropeDirect Cluj'!$N$24:$N$34</c:f>
              <c:numCache>
                <c:formatCode>General</c:formatCode>
                <c:ptCount val="11"/>
                <c:pt idx="0">
                  <c:v>17</c:v>
                </c:pt>
                <c:pt idx="1">
                  <c:v>16</c:v>
                </c:pt>
                <c:pt idx="2">
                  <c:v>5</c:v>
                </c:pt>
                <c:pt idx="3">
                  <c:v>67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77-4F9D-9B21-A604100829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51681295"/>
        <c:axId val="1451680815"/>
      </c:barChart>
      <c:catAx>
        <c:axId val="145168129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o-RO"/>
          </a:p>
        </c:txPr>
        <c:crossAx val="1451680815"/>
        <c:crosses val="autoZero"/>
        <c:auto val="1"/>
        <c:lblAlgn val="ctr"/>
        <c:lblOffset val="100"/>
        <c:noMultiLvlLbl val="0"/>
      </c:catAx>
      <c:valAx>
        <c:axId val="145168081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o-RO"/>
          </a:p>
        </c:txPr>
        <c:crossAx val="14516812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Proportionalitate</a:t>
            </a:r>
            <a:r>
              <a:rPr lang="en-US" baseline="0"/>
              <a:t> tipuri de postari din total postari</a:t>
            </a:r>
            <a:endParaRPr lang="ro-R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o-R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E34-4275-8B08-7B7C3F05AC4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E34-4275-8B08-7B7C3F05AC4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'EuropeDirect Galați'!$M$5:$N$5</c:f>
              <c:strCache>
                <c:ptCount val="2"/>
                <c:pt idx="0">
                  <c:v>Postari proprii</c:v>
                </c:pt>
                <c:pt idx="1">
                  <c:v>Distribuiri postari alte pagini</c:v>
                </c:pt>
              </c:strCache>
            </c:strRef>
          </c:cat>
          <c:val>
            <c:numRef>
              <c:f>'EuropeDirect Galați'!$M$6:$N$6</c:f>
              <c:numCache>
                <c:formatCode>General</c:formatCode>
                <c:ptCount val="2"/>
                <c:pt idx="0">
                  <c:v>36</c:v>
                </c:pt>
                <c:pt idx="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34-4275-8B08-7B7C3F05AC4C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o-R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 sz="1400" b="0" i="0" u="none" strike="noStrike" baseline="0">
                <a:effectLst/>
              </a:rPr>
              <a:t>Tipuri de postari dupa tematica</a:t>
            </a:r>
            <a:r>
              <a:rPr lang="ro-RO" sz="1400" b="0" i="0" u="none" strike="noStrike" baseline="0"/>
              <a:t> </a:t>
            </a:r>
            <a:endParaRPr lang="ro-R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o-RO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'EuropeDirect Galați'!$M$24:$M$34</c:f>
              <c:strCache>
                <c:ptCount val="11"/>
                <c:pt idx="0">
                  <c:v>Evenimente</c:v>
                </c:pt>
                <c:pt idx="1">
                  <c:v>Celebrare</c:v>
                </c:pt>
                <c:pt idx="2">
                  <c:v>Traineeship</c:v>
                </c:pt>
                <c:pt idx="3">
                  <c:v>Informare</c:v>
                </c:pt>
                <c:pt idx="4">
                  <c:v>Stagiar</c:v>
                </c:pt>
                <c:pt idx="5">
                  <c:v>Premiere</c:v>
                </c:pt>
                <c:pt idx="6">
                  <c:v>Comemorare</c:v>
                </c:pt>
                <c:pt idx="7">
                  <c:v>Studiu/Cercetare</c:v>
                </c:pt>
                <c:pt idx="8">
                  <c:v>Conferinte</c:v>
                </c:pt>
                <c:pt idx="9">
                  <c:v>EuroASII</c:v>
                </c:pt>
                <c:pt idx="10">
                  <c:v>Altele</c:v>
                </c:pt>
              </c:strCache>
            </c:strRef>
          </c:cat>
          <c:val>
            <c:numRef>
              <c:f>'EuropeDirect Galați'!$N$24:$N$34</c:f>
              <c:numCache>
                <c:formatCode>General</c:formatCode>
                <c:ptCount val="11"/>
                <c:pt idx="0">
                  <c:v>18</c:v>
                </c:pt>
                <c:pt idx="1">
                  <c:v>5</c:v>
                </c:pt>
                <c:pt idx="2">
                  <c:v>2</c:v>
                </c:pt>
                <c:pt idx="3">
                  <c:v>21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3B-4BD8-87B8-7DC4A37A7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51681295"/>
        <c:axId val="1451680815"/>
      </c:barChart>
      <c:catAx>
        <c:axId val="145168129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o-RO"/>
          </a:p>
        </c:txPr>
        <c:crossAx val="1451680815"/>
        <c:crosses val="autoZero"/>
        <c:auto val="1"/>
        <c:lblAlgn val="ctr"/>
        <c:lblOffset val="100"/>
        <c:noMultiLvlLbl val="0"/>
      </c:catAx>
      <c:valAx>
        <c:axId val="145168081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o-RO"/>
          </a:p>
        </c:txPr>
        <c:crossAx val="14516812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Proportionalitate</a:t>
            </a:r>
            <a:r>
              <a:rPr lang="en-US" baseline="0"/>
              <a:t> tipuri de postari din total postari</a:t>
            </a:r>
            <a:endParaRPr lang="ro-R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o-R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AB3-41AF-9A14-32FF9F8D236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AB3-41AF-9A14-32FF9F8D236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'EuropeDirect  Gorj'!$M$5:$N$5</c:f>
              <c:strCache>
                <c:ptCount val="2"/>
                <c:pt idx="0">
                  <c:v>Postari proprii</c:v>
                </c:pt>
                <c:pt idx="1">
                  <c:v>Distribuiri postari alte pagini</c:v>
                </c:pt>
              </c:strCache>
            </c:strRef>
          </c:cat>
          <c:val>
            <c:numRef>
              <c:f>'EuropeDirect  Gorj'!$M$6:$N$6</c:f>
              <c:numCache>
                <c:formatCode>General</c:formatCode>
                <c:ptCount val="2"/>
                <c:pt idx="0">
                  <c:v>26</c:v>
                </c:pt>
                <c:pt idx="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AB3-41AF-9A14-32FF9F8D236A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o-R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205740</xdr:colOff>
      <xdr:row>6</xdr:row>
      <xdr:rowOff>110490</xdr:rowOff>
    </xdr:from>
    <xdr:to>
      <xdr:col>16</xdr:col>
      <xdr:colOff>449580</xdr:colOff>
      <xdr:row>21</xdr:row>
      <xdr:rowOff>110490</xdr:rowOff>
    </xdr:to>
    <xdr:graphicFrame macro="">
      <xdr:nvGraphicFramePr>
        <xdr:cNvPr id="2" name="Diagramă 1">
          <a:extLst>
            <a:ext uri="{FF2B5EF4-FFF2-40B4-BE49-F238E27FC236}">
              <a16:creationId xmlns:a16="http://schemas.microsoft.com/office/drawing/2014/main" id="{3E554E39-6CA1-6269-66A4-40DA87F867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525780</xdr:colOff>
      <xdr:row>34</xdr:row>
      <xdr:rowOff>72390</xdr:rowOff>
    </xdr:from>
    <xdr:to>
      <xdr:col>17</xdr:col>
      <xdr:colOff>160020</xdr:colOff>
      <xdr:row>49</xdr:row>
      <xdr:rowOff>72390</xdr:rowOff>
    </xdr:to>
    <xdr:graphicFrame macro="">
      <xdr:nvGraphicFramePr>
        <xdr:cNvPr id="4" name="Diagramă 3">
          <a:extLst>
            <a:ext uri="{FF2B5EF4-FFF2-40B4-BE49-F238E27FC236}">
              <a16:creationId xmlns:a16="http://schemas.microsoft.com/office/drawing/2014/main" id="{ED818F7F-D704-2AF1-23E9-41FC27E2B3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205740</xdr:colOff>
      <xdr:row>6</xdr:row>
      <xdr:rowOff>3810</xdr:rowOff>
    </xdr:from>
    <xdr:to>
      <xdr:col>16</xdr:col>
      <xdr:colOff>449580</xdr:colOff>
      <xdr:row>21</xdr:row>
      <xdr:rowOff>3810</xdr:rowOff>
    </xdr:to>
    <xdr:graphicFrame macro="">
      <xdr:nvGraphicFramePr>
        <xdr:cNvPr id="2" name="Diagramă 1">
          <a:extLst>
            <a:ext uri="{FF2B5EF4-FFF2-40B4-BE49-F238E27FC236}">
              <a16:creationId xmlns:a16="http://schemas.microsoft.com/office/drawing/2014/main" id="{626CA0B4-1E91-47AC-96E0-73FAE61CBD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525780</xdr:colOff>
      <xdr:row>34</xdr:row>
      <xdr:rowOff>72390</xdr:rowOff>
    </xdr:from>
    <xdr:to>
      <xdr:col>17</xdr:col>
      <xdr:colOff>160020</xdr:colOff>
      <xdr:row>54</xdr:row>
      <xdr:rowOff>72390</xdr:rowOff>
    </xdr:to>
    <xdr:graphicFrame macro="">
      <xdr:nvGraphicFramePr>
        <xdr:cNvPr id="3" name="Diagramă 2">
          <a:extLst>
            <a:ext uri="{FF2B5EF4-FFF2-40B4-BE49-F238E27FC236}">
              <a16:creationId xmlns:a16="http://schemas.microsoft.com/office/drawing/2014/main" id="{CF0C8E6F-FF5D-49B9-BAD0-8105A0FA6F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563880</xdr:colOff>
      <xdr:row>6</xdr:row>
      <xdr:rowOff>102870</xdr:rowOff>
    </xdr:from>
    <xdr:to>
      <xdr:col>14</xdr:col>
      <xdr:colOff>1059180</xdr:colOff>
      <xdr:row>21</xdr:row>
      <xdr:rowOff>102870</xdr:rowOff>
    </xdr:to>
    <xdr:graphicFrame macro="">
      <xdr:nvGraphicFramePr>
        <xdr:cNvPr id="4" name="Diagramă 3">
          <a:extLst>
            <a:ext uri="{FF2B5EF4-FFF2-40B4-BE49-F238E27FC236}">
              <a16:creationId xmlns:a16="http://schemas.microsoft.com/office/drawing/2014/main" id="{4CA42C13-8C05-193F-EFAC-EB990344CD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567690</xdr:colOff>
      <xdr:row>22</xdr:row>
      <xdr:rowOff>140970</xdr:rowOff>
    </xdr:from>
    <xdr:to>
      <xdr:col>14</xdr:col>
      <xdr:colOff>1062990</xdr:colOff>
      <xdr:row>37</xdr:row>
      <xdr:rowOff>140970</xdr:rowOff>
    </xdr:to>
    <xdr:graphicFrame macro="">
      <xdr:nvGraphicFramePr>
        <xdr:cNvPr id="6" name="Diagramă 5">
          <a:extLst>
            <a:ext uri="{FF2B5EF4-FFF2-40B4-BE49-F238E27FC236}">
              <a16:creationId xmlns:a16="http://schemas.microsoft.com/office/drawing/2014/main" id="{595C1EE8-76A1-1912-D1E7-16D3F9B6A1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205740</xdr:colOff>
      <xdr:row>6</xdr:row>
      <xdr:rowOff>3810</xdr:rowOff>
    </xdr:from>
    <xdr:to>
      <xdr:col>16</xdr:col>
      <xdr:colOff>449580</xdr:colOff>
      <xdr:row>21</xdr:row>
      <xdr:rowOff>3810</xdr:rowOff>
    </xdr:to>
    <xdr:graphicFrame macro="">
      <xdr:nvGraphicFramePr>
        <xdr:cNvPr id="2" name="Diagramă 1">
          <a:extLst>
            <a:ext uri="{FF2B5EF4-FFF2-40B4-BE49-F238E27FC236}">
              <a16:creationId xmlns:a16="http://schemas.microsoft.com/office/drawing/2014/main" id="{E070E2B1-9734-429C-9463-9258116C23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525780</xdr:colOff>
      <xdr:row>34</xdr:row>
      <xdr:rowOff>72390</xdr:rowOff>
    </xdr:from>
    <xdr:to>
      <xdr:col>17</xdr:col>
      <xdr:colOff>160020</xdr:colOff>
      <xdr:row>54</xdr:row>
      <xdr:rowOff>72390</xdr:rowOff>
    </xdr:to>
    <xdr:graphicFrame macro="">
      <xdr:nvGraphicFramePr>
        <xdr:cNvPr id="3" name="Diagramă 2">
          <a:extLst>
            <a:ext uri="{FF2B5EF4-FFF2-40B4-BE49-F238E27FC236}">
              <a16:creationId xmlns:a16="http://schemas.microsoft.com/office/drawing/2014/main" id="{C1D32CB2-E12D-4567-843F-3CB06F96B3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205740</xdr:colOff>
      <xdr:row>6</xdr:row>
      <xdr:rowOff>3810</xdr:rowOff>
    </xdr:from>
    <xdr:to>
      <xdr:col>16</xdr:col>
      <xdr:colOff>449580</xdr:colOff>
      <xdr:row>21</xdr:row>
      <xdr:rowOff>3810</xdr:rowOff>
    </xdr:to>
    <xdr:graphicFrame macro="">
      <xdr:nvGraphicFramePr>
        <xdr:cNvPr id="2" name="Diagramă 1">
          <a:extLst>
            <a:ext uri="{FF2B5EF4-FFF2-40B4-BE49-F238E27FC236}">
              <a16:creationId xmlns:a16="http://schemas.microsoft.com/office/drawing/2014/main" id="{EAB2D9A3-0939-4227-A86D-62D0F70582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525780</xdr:colOff>
      <xdr:row>34</xdr:row>
      <xdr:rowOff>72390</xdr:rowOff>
    </xdr:from>
    <xdr:to>
      <xdr:col>17</xdr:col>
      <xdr:colOff>160020</xdr:colOff>
      <xdr:row>54</xdr:row>
      <xdr:rowOff>72390</xdr:rowOff>
    </xdr:to>
    <xdr:graphicFrame macro="">
      <xdr:nvGraphicFramePr>
        <xdr:cNvPr id="3" name="Diagramă 2">
          <a:extLst>
            <a:ext uri="{FF2B5EF4-FFF2-40B4-BE49-F238E27FC236}">
              <a16:creationId xmlns:a16="http://schemas.microsoft.com/office/drawing/2014/main" id="{95A53442-C58C-44D6-8BEB-752E91B0B2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205740</xdr:colOff>
      <xdr:row>6</xdr:row>
      <xdr:rowOff>3810</xdr:rowOff>
    </xdr:from>
    <xdr:to>
      <xdr:col>16</xdr:col>
      <xdr:colOff>449580</xdr:colOff>
      <xdr:row>21</xdr:row>
      <xdr:rowOff>3810</xdr:rowOff>
    </xdr:to>
    <xdr:graphicFrame macro="">
      <xdr:nvGraphicFramePr>
        <xdr:cNvPr id="2" name="Diagramă 1">
          <a:extLst>
            <a:ext uri="{FF2B5EF4-FFF2-40B4-BE49-F238E27FC236}">
              <a16:creationId xmlns:a16="http://schemas.microsoft.com/office/drawing/2014/main" id="{5415B1DA-C886-4F76-BBAD-0ADE1E71DE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525780</xdr:colOff>
      <xdr:row>34</xdr:row>
      <xdr:rowOff>72390</xdr:rowOff>
    </xdr:from>
    <xdr:to>
      <xdr:col>17</xdr:col>
      <xdr:colOff>160020</xdr:colOff>
      <xdr:row>54</xdr:row>
      <xdr:rowOff>72390</xdr:rowOff>
    </xdr:to>
    <xdr:graphicFrame macro="">
      <xdr:nvGraphicFramePr>
        <xdr:cNvPr id="3" name="Diagramă 2">
          <a:extLst>
            <a:ext uri="{FF2B5EF4-FFF2-40B4-BE49-F238E27FC236}">
              <a16:creationId xmlns:a16="http://schemas.microsoft.com/office/drawing/2014/main" id="{D97C3E3E-93B4-407F-80DE-4A8670A77F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205740</xdr:colOff>
      <xdr:row>6</xdr:row>
      <xdr:rowOff>3810</xdr:rowOff>
    </xdr:from>
    <xdr:to>
      <xdr:col>16</xdr:col>
      <xdr:colOff>449580</xdr:colOff>
      <xdr:row>21</xdr:row>
      <xdr:rowOff>3810</xdr:rowOff>
    </xdr:to>
    <xdr:graphicFrame macro="">
      <xdr:nvGraphicFramePr>
        <xdr:cNvPr id="2" name="Diagramă 1">
          <a:extLst>
            <a:ext uri="{FF2B5EF4-FFF2-40B4-BE49-F238E27FC236}">
              <a16:creationId xmlns:a16="http://schemas.microsoft.com/office/drawing/2014/main" id="{66C3B1B3-F7B4-4C58-A9B0-9CEE91E20B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525780</xdr:colOff>
      <xdr:row>34</xdr:row>
      <xdr:rowOff>72390</xdr:rowOff>
    </xdr:from>
    <xdr:to>
      <xdr:col>17</xdr:col>
      <xdr:colOff>160020</xdr:colOff>
      <xdr:row>54</xdr:row>
      <xdr:rowOff>72390</xdr:rowOff>
    </xdr:to>
    <xdr:graphicFrame macro="">
      <xdr:nvGraphicFramePr>
        <xdr:cNvPr id="3" name="Diagramă 2">
          <a:extLst>
            <a:ext uri="{FF2B5EF4-FFF2-40B4-BE49-F238E27FC236}">
              <a16:creationId xmlns:a16="http://schemas.microsoft.com/office/drawing/2014/main" id="{AB535F04-AE4D-433A-A7ED-F497AE6D2D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205740</xdr:colOff>
      <xdr:row>6</xdr:row>
      <xdr:rowOff>3810</xdr:rowOff>
    </xdr:from>
    <xdr:to>
      <xdr:col>16</xdr:col>
      <xdr:colOff>449580</xdr:colOff>
      <xdr:row>21</xdr:row>
      <xdr:rowOff>3810</xdr:rowOff>
    </xdr:to>
    <xdr:graphicFrame macro="">
      <xdr:nvGraphicFramePr>
        <xdr:cNvPr id="2" name="Diagramă 1">
          <a:extLst>
            <a:ext uri="{FF2B5EF4-FFF2-40B4-BE49-F238E27FC236}">
              <a16:creationId xmlns:a16="http://schemas.microsoft.com/office/drawing/2014/main" id="{299AD65E-096D-4D6C-BEB5-B136B9119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525780</xdr:colOff>
      <xdr:row>34</xdr:row>
      <xdr:rowOff>72390</xdr:rowOff>
    </xdr:from>
    <xdr:to>
      <xdr:col>17</xdr:col>
      <xdr:colOff>160020</xdr:colOff>
      <xdr:row>54</xdr:row>
      <xdr:rowOff>72390</xdr:rowOff>
    </xdr:to>
    <xdr:graphicFrame macro="">
      <xdr:nvGraphicFramePr>
        <xdr:cNvPr id="3" name="Diagramă 2">
          <a:extLst>
            <a:ext uri="{FF2B5EF4-FFF2-40B4-BE49-F238E27FC236}">
              <a16:creationId xmlns:a16="http://schemas.microsoft.com/office/drawing/2014/main" id="{D310FA9C-57F4-491F-9444-CC4BA604C0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205740</xdr:colOff>
      <xdr:row>6</xdr:row>
      <xdr:rowOff>3810</xdr:rowOff>
    </xdr:from>
    <xdr:to>
      <xdr:col>16</xdr:col>
      <xdr:colOff>449580</xdr:colOff>
      <xdr:row>21</xdr:row>
      <xdr:rowOff>3810</xdr:rowOff>
    </xdr:to>
    <xdr:graphicFrame macro="">
      <xdr:nvGraphicFramePr>
        <xdr:cNvPr id="2" name="Diagramă 1">
          <a:extLst>
            <a:ext uri="{FF2B5EF4-FFF2-40B4-BE49-F238E27FC236}">
              <a16:creationId xmlns:a16="http://schemas.microsoft.com/office/drawing/2014/main" id="{2C4E983D-F71D-4838-A8B7-8A0010B076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525780</xdr:colOff>
      <xdr:row>34</xdr:row>
      <xdr:rowOff>72390</xdr:rowOff>
    </xdr:from>
    <xdr:to>
      <xdr:col>17</xdr:col>
      <xdr:colOff>160020</xdr:colOff>
      <xdr:row>54</xdr:row>
      <xdr:rowOff>72390</xdr:rowOff>
    </xdr:to>
    <xdr:graphicFrame macro="">
      <xdr:nvGraphicFramePr>
        <xdr:cNvPr id="3" name="Diagramă 2">
          <a:extLst>
            <a:ext uri="{FF2B5EF4-FFF2-40B4-BE49-F238E27FC236}">
              <a16:creationId xmlns:a16="http://schemas.microsoft.com/office/drawing/2014/main" id="{9C29E55C-E25A-4A1D-ADAD-563DC478EE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205740</xdr:colOff>
      <xdr:row>6</xdr:row>
      <xdr:rowOff>3810</xdr:rowOff>
    </xdr:from>
    <xdr:to>
      <xdr:col>16</xdr:col>
      <xdr:colOff>449580</xdr:colOff>
      <xdr:row>21</xdr:row>
      <xdr:rowOff>3810</xdr:rowOff>
    </xdr:to>
    <xdr:graphicFrame macro="">
      <xdr:nvGraphicFramePr>
        <xdr:cNvPr id="2" name="Diagramă 1">
          <a:extLst>
            <a:ext uri="{FF2B5EF4-FFF2-40B4-BE49-F238E27FC236}">
              <a16:creationId xmlns:a16="http://schemas.microsoft.com/office/drawing/2014/main" id="{A7D88624-7BC9-405A-B067-199E0BEADB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525780</xdr:colOff>
      <xdr:row>34</xdr:row>
      <xdr:rowOff>72390</xdr:rowOff>
    </xdr:from>
    <xdr:to>
      <xdr:col>17</xdr:col>
      <xdr:colOff>160020</xdr:colOff>
      <xdr:row>54</xdr:row>
      <xdr:rowOff>72390</xdr:rowOff>
    </xdr:to>
    <xdr:graphicFrame macro="">
      <xdr:nvGraphicFramePr>
        <xdr:cNvPr id="3" name="Diagramă 2">
          <a:extLst>
            <a:ext uri="{FF2B5EF4-FFF2-40B4-BE49-F238E27FC236}">
              <a16:creationId xmlns:a16="http://schemas.microsoft.com/office/drawing/2014/main" id="{78848523-0FB5-4276-A4C3-D5581271EA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205740</xdr:colOff>
      <xdr:row>6</xdr:row>
      <xdr:rowOff>3810</xdr:rowOff>
    </xdr:from>
    <xdr:to>
      <xdr:col>16</xdr:col>
      <xdr:colOff>449580</xdr:colOff>
      <xdr:row>21</xdr:row>
      <xdr:rowOff>3810</xdr:rowOff>
    </xdr:to>
    <xdr:graphicFrame macro="">
      <xdr:nvGraphicFramePr>
        <xdr:cNvPr id="2" name="Diagramă 1">
          <a:extLst>
            <a:ext uri="{FF2B5EF4-FFF2-40B4-BE49-F238E27FC236}">
              <a16:creationId xmlns:a16="http://schemas.microsoft.com/office/drawing/2014/main" id="{768756DE-CF57-4826-BE80-6FDC969291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525780</xdr:colOff>
      <xdr:row>34</xdr:row>
      <xdr:rowOff>72390</xdr:rowOff>
    </xdr:from>
    <xdr:to>
      <xdr:col>17</xdr:col>
      <xdr:colOff>160020</xdr:colOff>
      <xdr:row>54</xdr:row>
      <xdr:rowOff>72390</xdr:rowOff>
    </xdr:to>
    <xdr:graphicFrame macro="">
      <xdr:nvGraphicFramePr>
        <xdr:cNvPr id="3" name="Diagramă 2">
          <a:extLst>
            <a:ext uri="{FF2B5EF4-FFF2-40B4-BE49-F238E27FC236}">
              <a16:creationId xmlns:a16="http://schemas.microsoft.com/office/drawing/2014/main" id="{451A81F0-6E08-48B5-AD5B-FC5E4D09C9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facebook.com/hashtag/ecyp2023?__eep__=6&amp;__cft__%5b0%5d=AZVmr9wQxqr-VUbuQ6fNsnuAu2HjXnvjioTHVGmTKc47SBYFGx0D1VokaXez8NEMR-a8ZN0WHfHVDz6HliJELRwHFlECvBiYG5CTCE5KMdDWOx3C6aidSL8-LOEX8vBEpXHyptPwZ7ven9pAdBkItTEFb4PmYPDWwaitY3I51DzvlN3Y5DPkZoNCYVN5ApQWIS2Kvz2raVM4EC32QecrFT12&amp;__tn__=*NK-R" TargetMode="External"/><Relationship Id="rId1" Type="http://schemas.openxmlformats.org/officeDocument/2006/relationships/hyperlink" Target="https://www.facebook.com/hashtag/ecyp2023?__eep__=6&amp;__cft__%5b0%5d=AZVmr9wQxqr-VUbuQ6fNsnuAu2HjXnvjioTHVGmTKc47SBYFGx0D1VokaXez8NEMR-a8ZN0WHfHVDz6HliJELRwHFlECvBiYG5CTCE5KMdDWOx3C6aidSL8-LOEX8vBEpXHyptPwZ7ven9pAdBkItTEFb4PmYPDWwaitY3I51DzvlN3Y5DPkZoNCYVN5ApQWIS2Kvz2raVM4EC32QecrFT12&amp;__tn__=*NK-R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00CF7-BF54-40BF-954A-7579101FC3E2}">
  <dimension ref="A1:P241"/>
  <sheetViews>
    <sheetView topLeftCell="B66" workbookViewId="0">
      <selection activeCell="C73" sqref="C73"/>
    </sheetView>
  </sheetViews>
  <sheetFormatPr defaultRowHeight="14.4" x14ac:dyDescent="0.3"/>
  <cols>
    <col min="1" max="1" width="9.6640625" hidden="1" customWidth="1"/>
    <col min="2" max="2" width="10.109375" style="7" bestFit="1" customWidth="1"/>
    <col min="3" max="3" width="43.77734375" bestFit="1" customWidth="1"/>
    <col min="4" max="4" width="9.44140625" style="9" bestFit="1" customWidth="1"/>
    <col min="5" max="6" width="9.44140625" style="9" customWidth="1"/>
    <col min="7" max="7" width="6.88671875" style="11" customWidth="1"/>
    <col min="8" max="8" width="8.88671875" style="11" customWidth="1"/>
    <col min="10" max="10" width="15.6640625" bestFit="1" customWidth="1"/>
    <col min="11" max="11" width="11.33203125" bestFit="1" customWidth="1"/>
    <col min="13" max="13" width="14.6640625" bestFit="1" customWidth="1"/>
    <col min="14" max="14" width="24" bestFit="1" customWidth="1"/>
    <col min="15" max="15" width="30.33203125" bestFit="1" customWidth="1"/>
  </cols>
  <sheetData>
    <row r="1" spans="1:14" ht="15" thickBot="1" x14ac:dyDescent="0.35"/>
    <row r="2" spans="1:14" ht="15" thickBot="1" x14ac:dyDescent="0.35">
      <c r="A2" s="1" t="s">
        <v>0</v>
      </c>
      <c r="B2" s="8" t="s">
        <v>1</v>
      </c>
      <c r="C2" s="2" t="s">
        <v>3</v>
      </c>
      <c r="D2" s="10" t="s">
        <v>2</v>
      </c>
      <c r="E2" s="10" t="s">
        <v>6</v>
      </c>
      <c r="F2" s="10" t="s">
        <v>14</v>
      </c>
      <c r="G2" s="12" t="s">
        <v>4</v>
      </c>
      <c r="H2" s="13" t="s">
        <v>5</v>
      </c>
      <c r="J2" s="3" t="s">
        <v>7</v>
      </c>
      <c r="K2" s="4" t="s">
        <v>8</v>
      </c>
    </row>
    <row r="3" spans="1:14" ht="15" thickBot="1" x14ac:dyDescent="0.35">
      <c r="A3">
        <v>1</v>
      </c>
      <c r="B3" s="7" t="s">
        <v>11</v>
      </c>
      <c r="C3" t="s">
        <v>23</v>
      </c>
      <c r="D3" s="9">
        <v>15</v>
      </c>
      <c r="E3" s="9">
        <v>0</v>
      </c>
      <c r="F3" s="9">
        <v>0</v>
      </c>
      <c r="G3" s="11">
        <v>1</v>
      </c>
      <c r="H3" s="11">
        <v>0</v>
      </c>
      <c r="J3" s="5" t="s">
        <v>9</v>
      </c>
      <c r="K3" s="6" t="s">
        <v>10</v>
      </c>
    </row>
    <row r="4" spans="1:14" x14ac:dyDescent="0.3">
      <c r="A4">
        <v>1</v>
      </c>
      <c r="B4" s="7" t="s">
        <v>11</v>
      </c>
      <c r="C4" t="s">
        <v>24</v>
      </c>
      <c r="D4" s="9">
        <v>4</v>
      </c>
      <c r="E4" s="9">
        <v>0</v>
      </c>
      <c r="F4" s="9">
        <v>0</v>
      </c>
      <c r="G4" s="11">
        <v>0</v>
      </c>
      <c r="H4" s="11">
        <v>1</v>
      </c>
    </row>
    <row r="5" spans="1:14" x14ac:dyDescent="0.3">
      <c r="A5">
        <v>1</v>
      </c>
      <c r="B5" s="7" t="s">
        <v>12</v>
      </c>
      <c r="C5" t="s">
        <v>225</v>
      </c>
      <c r="D5" s="9">
        <v>11</v>
      </c>
      <c r="E5" s="9">
        <v>0</v>
      </c>
      <c r="F5" s="9">
        <v>1</v>
      </c>
      <c r="G5" s="11">
        <v>1</v>
      </c>
      <c r="H5" s="11">
        <v>0</v>
      </c>
      <c r="J5" s="39" t="s">
        <v>207</v>
      </c>
      <c r="K5" s="40"/>
      <c r="M5" t="s">
        <v>214</v>
      </c>
      <c r="N5" t="s">
        <v>215</v>
      </c>
    </row>
    <row r="6" spans="1:14" x14ac:dyDescent="0.3">
      <c r="B6" s="7" t="s">
        <v>15</v>
      </c>
      <c r="C6" t="s">
        <v>224</v>
      </c>
      <c r="D6" s="9">
        <v>3</v>
      </c>
      <c r="E6" s="9">
        <v>0</v>
      </c>
      <c r="F6" s="9">
        <v>0</v>
      </c>
      <c r="G6" s="11">
        <v>0</v>
      </c>
      <c r="H6" s="11">
        <v>1</v>
      </c>
      <c r="J6" s="34">
        <f>SUM(G3:H47)</f>
        <v>45</v>
      </c>
      <c r="K6" s="34"/>
      <c r="M6">
        <f>SUM(G3:G241)</f>
        <v>120</v>
      </c>
      <c r="N6">
        <f>SUM(H3:H241)</f>
        <v>115</v>
      </c>
    </row>
    <row r="7" spans="1:14" x14ac:dyDescent="0.3">
      <c r="B7" s="7" t="s">
        <v>15</v>
      </c>
      <c r="C7" t="s">
        <v>223</v>
      </c>
      <c r="D7" s="9">
        <v>5</v>
      </c>
      <c r="E7" s="9">
        <v>0</v>
      </c>
      <c r="F7" s="9">
        <v>0</v>
      </c>
      <c r="G7" s="11">
        <v>0</v>
      </c>
      <c r="H7" s="11">
        <v>1</v>
      </c>
      <c r="J7" s="39" t="s">
        <v>208</v>
      </c>
      <c r="K7" s="40"/>
    </row>
    <row r="8" spans="1:14" x14ac:dyDescent="0.3">
      <c r="B8" s="7" t="s">
        <v>18</v>
      </c>
      <c r="C8" t="s">
        <v>16</v>
      </c>
      <c r="D8" s="9">
        <v>8</v>
      </c>
      <c r="E8" s="9">
        <v>0</v>
      </c>
      <c r="F8" s="9">
        <v>0</v>
      </c>
      <c r="G8" s="11">
        <v>0</v>
      </c>
      <c r="H8" s="11">
        <v>1</v>
      </c>
      <c r="J8" s="34">
        <f>SUM(G49:H90)</f>
        <v>42</v>
      </c>
      <c r="K8" s="34"/>
    </row>
    <row r="9" spans="1:14" x14ac:dyDescent="0.3">
      <c r="B9" s="7" t="s">
        <v>18</v>
      </c>
      <c r="C9" t="s">
        <v>106</v>
      </c>
      <c r="D9" s="9">
        <v>4</v>
      </c>
      <c r="E9" s="9">
        <v>0</v>
      </c>
      <c r="F9" s="9">
        <v>0</v>
      </c>
      <c r="G9" s="11">
        <v>0</v>
      </c>
      <c r="H9" s="11">
        <v>1</v>
      </c>
      <c r="J9" s="39" t="s">
        <v>209</v>
      </c>
      <c r="K9" s="40"/>
    </row>
    <row r="10" spans="1:14" x14ac:dyDescent="0.3">
      <c r="B10" s="7" t="s">
        <v>19</v>
      </c>
      <c r="C10" t="s">
        <v>17</v>
      </c>
      <c r="D10" s="9">
        <v>10</v>
      </c>
      <c r="E10" s="9">
        <v>0</v>
      </c>
      <c r="F10" s="9">
        <v>0</v>
      </c>
      <c r="G10" s="11">
        <v>0</v>
      </c>
      <c r="H10" s="11">
        <v>1</v>
      </c>
      <c r="J10" s="34">
        <f>SUM(G92:H149)</f>
        <v>58</v>
      </c>
      <c r="K10" s="34"/>
    </row>
    <row r="11" spans="1:14" x14ac:dyDescent="0.3">
      <c r="B11" s="7" t="s">
        <v>19</v>
      </c>
      <c r="C11" t="s">
        <v>20</v>
      </c>
      <c r="D11" s="9">
        <v>6</v>
      </c>
      <c r="E11" s="9">
        <v>0</v>
      </c>
      <c r="F11" s="9">
        <v>0</v>
      </c>
      <c r="G11" s="11">
        <v>0</v>
      </c>
      <c r="H11" s="11">
        <v>1</v>
      </c>
      <c r="J11" s="39" t="s">
        <v>210</v>
      </c>
      <c r="K11" s="40"/>
    </row>
    <row r="12" spans="1:14" x14ac:dyDescent="0.3">
      <c r="B12" s="7" t="s">
        <v>21</v>
      </c>
      <c r="C12" t="s">
        <v>36</v>
      </c>
      <c r="D12" s="9">
        <v>6</v>
      </c>
      <c r="E12" s="9">
        <v>0</v>
      </c>
      <c r="F12" s="9">
        <v>0</v>
      </c>
      <c r="G12" s="11">
        <v>0</v>
      </c>
      <c r="H12" s="11">
        <v>1</v>
      </c>
      <c r="J12" s="34">
        <f>SUM(G151:H193)</f>
        <v>43</v>
      </c>
      <c r="K12" s="34"/>
    </row>
    <row r="13" spans="1:14" x14ac:dyDescent="0.3">
      <c r="B13" s="7" t="s">
        <v>22</v>
      </c>
      <c r="C13" t="s">
        <v>25</v>
      </c>
      <c r="D13" s="9">
        <v>10</v>
      </c>
      <c r="E13" s="9">
        <v>2</v>
      </c>
      <c r="F13" s="9">
        <v>1</v>
      </c>
      <c r="G13" s="11">
        <v>1</v>
      </c>
      <c r="H13" s="11">
        <v>0</v>
      </c>
      <c r="J13" s="39" t="s">
        <v>211</v>
      </c>
      <c r="K13" s="40"/>
    </row>
    <row r="14" spans="1:14" x14ac:dyDescent="0.3">
      <c r="B14" s="7" t="s">
        <v>26</v>
      </c>
      <c r="C14" t="s">
        <v>27</v>
      </c>
      <c r="D14" s="9">
        <v>6</v>
      </c>
      <c r="E14" s="9">
        <v>0</v>
      </c>
      <c r="F14" s="9">
        <v>2</v>
      </c>
      <c r="G14" s="11">
        <v>1</v>
      </c>
      <c r="H14" s="11">
        <v>0</v>
      </c>
      <c r="J14" s="34">
        <f>SUM(G195:H241)</f>
        <v>47</v>
      </c>
      <c r="K14" s="34"/>
    </row>
    <row r="15" spans="1:14" x14ac:dyDescent="0.3">
      <c r="B15" s="7" t="s">
        <v>28</v>
      </c>
      <c r="C15" t="s">
        <v>29</v>
      </c>
      <c r="D15" s="9">
        <v>3</v>
      </c>
      <c r="E15" s="9">
        <v>0</v>
      </c>
      <c r="F15" s="9">
        <v>0</v>
      </c>
      <c r="G15" s="11">
        <v>0</v>
      </c>
      <c r="H15" s="11">
        <v>1</v>
      </c>
      <c r="J15" s="34" t="s">
        <v>213</v>
      </c>
      <c r="K15" s="34">
        <f>SUM(J6,J8,J10,J12,J14)</f>
        <v>235</v>
      </c>
    </row>
    <row r="16" spans="1:14" x14ac:dyDescent="0.3">
      <c r="B16" s="7" t="s">
        <v>28</v>
      </c>
      <c r="C16" t="s">
        <v>30</v>
      </c>
      <c r="D16" s="9">
        <v>13</v>
      </c>
      <c r="E16" s="9">
        <v>1</v>
      </c>
      <c r="F16" s="9">
        <v>0</v>
      </c>
      <c r="G16" s="11">
        <v>1</v>
      </c>
      <c r="H16" s="11">
        <v>0</v>
      </c>
    </row>
    <row r="17" spans="2:14" x14ac:dyDescent="0.3">
      <c r="B17" s="7" t="s">
        <v>31</v>
      </c>
      <c r="C17" t="s">
        <v>32</v>
      </c>
      <c r="D17" s="9">
        <v>17</v>
      </c>
      <c r="E17" s="9">
        <v>1</v>
      </c>
      <c r="F17" s="9">
        <v>0</v>
      </c>
      <c r="G17" s="11">
        <v>1</v>
      </c>
      <c r="H17" s="11">
        <v>0</v>
      </c>
    </row>
    <row r="18" spans="2:14" s="19" customFormat="1" x14ac:dyDescent="0.3">
      <c r="B18" s="18" t="s">
        <v>31</v>
      </c>
      <c r="C18" s="19" t="s">
        <v>33</v>
      </c>
      <c r="D18" s="20">
        <v>34</v>
      </c>
      <c r="E18" s="20">
        <v>0</v>
      </c>
      <c r="F18" s="20">
        <v>0</v>
      </c>
      <c r="G18" s="21">
        <v>1</v>
      </c>
      <c r="H18" s="21">
        <v>0</v>
      </c>
    </row>
    <row r="19" spans="2:14" x14ac:dyDescent="0.3">
      <c r="B19" s="7" t="s">
        <v>34</v>
      </c>
      <c r="C19" t="s">
        <v>92</v>
      </c>
      <c r="D19" s="9">
        <v>12</v>
      </c>
      <c r="E19" s="9">
        <v>1</v>
      </c>
      <c r="F19" s="9">
        <v>1</v>
      </c>
      <c r="G19" s="11">
        <v>1</v>
      </c>
      <c r="H19" s="11">
        <v>0</v>
      </c>
    </row>
    <row r="20" spans="2:14" x14ac:dyDescent="0.3">
      <c r="B20" s="7" t="s">
        <v>34</v>
      </c>
      <c r="C20" t="s">
        <v>35</v>
      </c>
      <c r="D20" s="9">
        <v>4</v>
      </c>
      <c r="E20" s="9">
        <v>0</v>
      </c>
      <c r="F20" s="9">
        <v>0</v>
      </c>
      <c r="G20" s="11">
        <v>0</v>
      </c>
      <c r="H20" s="11">
        <v>1</v>
      </c>
    </row>
    <row r="21" spans="2:14" x14ac:dyDescent="0.3">
      <c r="B21" s="7" t="s">
        <v>37</v>
      </c>
      <c r="C21" t="s">
        <v>38</v>
      </c>
      <c r="D21" s="9">
        <v>3</v>
      </c>
      <c r="E21" s="9">
        <v>0</v>
      </c>
      <c r="F21" s="9">
        <v>0</v>
      </c>
      <c r="G21" s="11">
        <v>0</v>
      </c>
      <c r="H21" s="11">
        <v>1</v>
      </c>
    </row>
    <row r="22" spans="2:14" x14ac:dyDescent="0.3">
      <c r="B22" s="7" t="s">
        <v>37</v>
      </c>
      <c r="C22" t="s">
        <v>39</v>
      </c>
      <c r="D22" s="9">
        <v>4</v>
      </c>
      <c r="E22" s="9">
        <v>0</v>
      </c>
      <c r="F22" s="9">
        <v>0</v>
      </c>
      <c r="G22" s="11">
        <v>0</v>
      </c>
      <c r="H22" s="11">
        <v>1</v>
      </c>
    </row>
    <row r="23" spans="2:14" x14ac:dyDescent="0.3">
      <c r="B23" s="7" t="s">
        <v>40</v>
      </c>
      <c r="C23" s="14" t="s">
        <v>50</v>
      </c>
      <c r="D23" s="9">
        <v>2</v>
      </c>
      <c r="E23" s="9">
        <v>1</v>
      </c>
      <c r="F23" s="9">
        <v>0</v>
      </c>
      <c r="G23" s="11">
        <v>0</v>
      </c>
      <c r="H23" s="11">
        <v>1</v>
      </c>
      <c r="M23" s="41" t="s">
        <v>216</v>
      </c>
      <c r="N23" s="41"/>
    </row>
    <row r="24" spans="2:14" x14ac:dyDescent="0.3">
      <c r="B24" s="7" t="s">
        <v>40</v>
      </c>
      <c r="C24" t="s">
        <v>41</v>
      </c>
      <c r="D24" s="9">
        <v>4</v>
      </c>
      <c r="E24" s="9">
        <v>0</v>
      </c>
      <c r="F24" s="9">
        <v>0</v>
      </c>
      <c r="G24" s="11">
        <v>1</v>
      </c>
      <c r="H24" s="11">
        <v>0</v>
      </c>
      <c r="M24" t="s">
        <v>217</v>
      </c>
      <c r="N24">
        <v>52</v>
      </c>
    </row>
    <row r="25" spans="2:14" x14ac:dyDescent="0.3">
      <c r="B25" s="7" t="s">
        <v>43</v>
      </c>
      <c r="C25" t="s">
        <v>42</v>
      </c>
      <c r="D25" s="9">
        <v>9</v>
      </c>
      <c r="E25" s="9">
        <v>0</v>
      </c>
      <c r="F25" s="9">
        <v>0</v>
      </c>
      <c r="G25" s="11">
        <v>1</v>
      </c>
      <c r="H25" s="11">
        <v>0</v>
      </c>
      <c r="M25" t="s">
        <v>230</v>
      </c>
      <c r="N25">
        <v>45</v>
      </c>
    </row>
    <row r="26" spans="2:14" x14ac:dyDescent="0.3">
      <c r="B26" s="7" t="s">
        <v>44</v>
      </c>
      <c r="C26" t="s">
        <v>45</v>
      </c>
      <c r="D26" s="9">
        <v>3</v>
      </c>
      <c r="E26" s="9">
        <v>0</v>
      </c>
      <c r="F26" s="9">
        <v>0</v>
      </c>
      <c r="G26" s="11">
        <v>0</v>
      </c>
      <c r="H26" s="11">
        <v>1</v>
      </c>
      <c r="M26" t="s">
        <v>219</v>
      </c>
      <c r="N26">
        <v>10</v>
      </c>
    </row>
    <row r="27" spans="2:14" x14ac:dyDescent="0.3">
      <c r="B27" s="7" t="s">
        <v>47</v>
      </c>
      <c r="C27" t="s">
        <v>46</v>
      </c>
      <c r="D27" s="9">
        <v>2</v>
      </c>
      <c r="E27" s="9">
        <v>0</v>
      </c>
      <c r="F27" s="9">
        <v>0</v>
      </c>
      <c r="G27" s="11">
        <v>0</v>
      </c>
      <c r="H27" s="11">
        <v>1</v>
      </c>
      <c r="M27" t="s">
        <v>220</v>
      </c>
      <c r="N27">
        <v>59</v>
      </c>
    </row>
    <row r="28" spans="2:14" x14ac:dyDescent="0.3">
      <c r="B28" s="7" t="s">
        <v>48</v>
      </c>
      <c r="C28" s="14" t="s">
        <v>50</v>
      </c>
      <c r="D28" s="9">
        <v>7</v>
      </c>
      <c r="E28" s="9">
        <v>1</v>
      </c>
      <c r="F28" s="9">
        <v>0</v>
      </c>
      <c r="G28" s="11">
        <v>0</v>
      </c>
      <c r="H28" s="11">
        <v>1</v>
      </c>
      <c r="M28" t="s">
        <v>221</v>
      </c>
      <c r="N28">
        <v>10</v>
      </c>
    </row>
    <row r="29" spans="2:14" x14ac:dyDescent="0.3">
      <c r="B29" s="7" t="s">
        <v>49</v>
      </c>
      <c r="C29" t="s">
        <v>51</v>
      </c>
      <c r="D29" s="9">
        <v>3</v>
      </c>
      <c r="E29" s="9">
        <v>0</v>
      </c>
      <c r="F29" s="9">
        <v>0</v>
      </c>
      <c r="G29" s="11">
        <v>0</v>
      </c>
      <c r="H29" s="11">
        <v>1</v>
      </c>
      <c r="M29" t="s">
        <v>226</v>
      </c>
      <c r="N29">
        <v>4</v>
      </c>
    </row>
    <row r="30" spans="2:14" x14ac:dyDescent="0.3">
      <c r="B30" s="7" t="s">
        <v>49</v>
      </c>
      <c r="C30" t="s">
        <v>52</v>
      </c>
      <c r="D30" s="9">
        <v>9</v>
      </c>
      <c r="E30" s="9">
        <v>1</v>
      </c>
      <c r="F30" s="9">
        <v>1</v>
      </c>
      <c r="H30" s="11">
        <v>1</v>
      </c>
      <c r="M30" t="s">
        <v>227</v>
      </c>
      <c r="N30">
        <v>5</v>
      </c>
    </row>
    <row r="31" spans="2:14" x14ac:dyDescent="0.3">
      <c r="B31" s="7" t="s">
        <v>53</v>
      </c>
      <c r="C31" t="s">
        <v>54</v>
      </c>
      <c r="D31" s="9">
        <v>4</v>
      </c>
      <c r="G31" s="11">
        <v>1</v>
      </c>
      <c r="M31" t="s">
        <v>228</v>
      </c>
      <c r="N31">
        <v>3</v>
      </c>
    </row>
    <row r="32" spans="2:14" x14ac:dyDescent="0.3">
      <c r="B32" s="7" t="s">
        <v>56</v>
      </c>
      <c r="C32" t="s">
        <v>55</v>
      </c>
      <c r="D32" s="9">
        <v>17</v>
      </c>
      <c r="E32" s="9">
        <v>1</v>
      </c>
      <c r="G32" s="11">
        <v>1</v>
      </c>
      <c r="M32" t="s">
        <v>229</v>
      </c>
      <c r="N32">
        <v>25</v>
      </c>
    </row>
    <row r="33" spans="2:14" x14ac:dyDescent="0.3">
      <c r="B33" s="7">
        <v>21</v>
      </c>
      <c r="C33" t="s">
        <v>105</v>
      </c>
      <c r="D33" s="9">
        <v>4</v>
      </c>
      <c r="H33" s="11">
        <v>1</v>
      </c>
      <c r="M33" t="s">
        <v>218</v>
      </c>
      <c r="N33">
        <v>4</v>
      </c>
    </row>
    <row r="34" spans="2:14" x14ac:dyDescent="0.3">
      <c r="B34" s="7">
        <v>23</v>
      </c>
      <c r="C34" t="s">
        <v>57</v>
      </c>
      <c r="D34" s="9">
        <v>8</v>
      </c>
      <c r="F34" s="9">
        <v>1</v>
      </c>
      <c r="G34" s="11">
        <v>1</v>
      </c>
      <c r="M34" t="s">
        <v>222</v>
      </c>
      <c r="N34">
        <f>SUM(M6:N6)-SUM(N24:N33)</f>
        <v>18</v>
      </c>
    </row>
    <row r="35" spans="2:14" x14ac:dyDescent="0.3">
      <c r="B35" s="7">
        <v>23</v>
      </c>
      <c r="C35" t="s">
        <v>58</v>
      </c>
      <c r="D35" s="9">
        <v>12</v>
      </c>
      <c r="G35" s="11">
        <v>1</v>
      </c>
    </row>
    <row r="36" spans="2:14" x14ac:dyDescent="0.3">
      <c r="B36" s="7">
        <v>24</v>
      </c>
      <c r="C36" t="s">
        <v>59</v>
      </c>
      <c r="D36" s="9">
        <v>7</v>
      </c>
      <c r="G36" s="11">
        <v>1</v>
      </c>
    </row>
    <row r="37" spans="2:14" x14ac:dyDescent="0.3">
      <c r="B37" s="7">
        <v>24</v>
      </c>
      <c r="C37" t="s">
        <v>60</v>
      </c>
      <c r="D37" s="9">
        <v>12</v>
      </c>
      <c r="E37" s="9">
        <v>1</v>
      </c>
      <c r="H37" s="11">
        <v>1</v>
      </c>
    </row>
    <row r="38" spans="2:14" x14ac:dyDescent="0.3">
      <c r="B38" s="15">
        <v>26</v>
      </c>
      <c r="C38" s="16" t="s">
        <v>61</v>
      </c>
      <c r="D38" s="9">
        <v>14</v>
      </c>
      <c r="G38" s="11">
        <v>1</v>
      </c>
    </row>
    <row r="39" spans="2:14" x14ac:dyDescent="0.3">
      <c r="B39" s="15">
        <v>27</v>
      </c>
      <c r="C39" s="16" t="s">
        <v>62</v>
      </c>
      <c r="D39" s="9">
        <v>28</v>
      </c>
      <c r="E39" s="9">
        <v>2</v>
      </c>
      <c r="F39" s="9">
        <v>1</v>
      </c>
      <c r="G39" s="11">
        <v>1</v>
      </c>
    </row>
    <row r="40" spans="2:14" x14ac:dyDescent="0.3">
      <c r="B40" s="15">
        <v>27</v>
      </c>
      <c r="C40" s="16" t="s">
        <v>62</v>
      </c>
      <c r="D40" s="9">
        <v>23</v>
      </c>
      <c r="F40" s="9">
        <v>3</v>
      </c>
      <c r="G40" s="11">
        <v>1</v>
      </c>
    </row>
    <row r="41" spans="2:14" x14ac:dyDescent="0.3">
      <c r="B41" s="15">
        <v>27</v>
      </c>
      <c r="C41" s="16" t="s">
        <v>62</v>
      </c>
      <c r="D41" s="9">
        <v>17</v>
      </c>
      <c r="E41" s="9">
        <v>1</v>
      </c>
      <c r="F41" s="9">
        <v>3</v>
      </c>
      <c r="G41" s="11">
        <v>1</v>
      </c>
    </row>
    <row r="42" spans="2:14" x14ac:dyDescent="0.3">
      <c r="B42" s="15">
        <v>28</v>
      </c>
      <c r="C42" s="16" t="s">
        <v>63</v>
      </c>
      <c r="D42" s="9">
        <v>10</v>
      </c>
      <c r="G42" s="11">
        <v>1</v>
      </c>
    </row>
    <row r="43" spans="2:14" x14ac:dyDescent="0.3">
      <c r="B43" s="7">
        <v>29</v>
      </c>
      <c r="C43" s="16" t="s">
        <v>63</v>
      </c>
      <c r="D43" s="9">
        <v>16</v>
      </c>
      <c r="H43" s="11">
        <v>1</v>
      </c>
    </row>
    <row r="44" spans="2:14" x14ac:dyDescent="0.3">
      <c r="B44" s="7">
        <v>30</v>
      </c>
      <c r="C44" s="17" t="s">
        <v>64</v>
      </c>
      <c r="D44" s="9">
        <v>7</v>
      </c>
      <c r="E44" s="9">
        <v>1</v>
      </c>
      <c r="H44" s="11">
        <v>1</v>
      </c>
    </row>
    <row r="45" spans="2:14" s="19" customFormat="1" x14ac:dyDescent="0.3">
      <c r="B45" s="18">
        <v>30</v>
      </c>
      <c r="C45" s="19" t="s">
        <v>767</v>
      </c>
      <c r="D45" s="20">
        <v>36</v>
      </c>
      <c r="E45" s="20">
        <v>11</v>
      </c>
      <c r="F45" s="20">
        <v>1</v>
      </c>
      <c r="G45" s="21">
        <v>1</v>
      </c>
      <c r="H45" s="21"/>
    </row>
    <row r="46" spans="2:14" x14ac:dyDescent="0.3">
      <c r="B46" s="7">
        <v>31</v>
      </c>
      <c r="C46" s="17" t="s">
        <v>65</v>
      </c>
      <c r="D46" s="9">
        <v>15</v>
      </c>
      <c r="E46" s="9">
        <v>1</v>
      </c>
      <c r="F46" s="9">
        <v>2</v>
      </c>
      <c r="H46" s="11">
        <v>1</v>
      </c>
    </row>
    <row r="47" spans="2:14" x14ac:dyDescent="0.3">
      <c r="B47" s="7">
        <v>31</v>
      </c>
      <c r="C47" s="17" t="s">
        <v>66</v>
      </c>
      <c r="D47" s="9">
        <v>4</v>
      </c>
      <c r="E47" s="9">
        <v>1</v>
      </c>
      <c r="H47" s="11">
        <v>1</v>
      </c>
    </row>
    <row r="48" spans="2:14" s="23" customFormat="1" x14ac:dyDescent="0.3">
      <c r="B48" s="22" t="s">
        <v>67</v>
      </c>
      <c r="D48" s="24"/>
      <c r="E48" s="24"/>
      <c r="F48" s="24"/>
      <c r="G48" s="25"/>
      <c r="H48" s="25"/>
    </row>
    <row r="49" spans="2:16" x14ac:dyDescent="0.3">
      <c r="B49" s="7">
        <v>1</v>
      </c>
      <c r="C49" s="17" t="s">
        <v>68</v>
      </c>
      <c r="D49" s="9">
        <v>7</v>
      </c>
      <c r="H49" s="11">
        <v>1</v>
      </c>
    </row>
    <row r="50" spans="2:16" x14ac:dyDescent="0.3">
      <c r="B50" s="7">
        <v>2</v>
      </c>
      <c r="C50" s="17" t="s">
        <v>69</v>
      </c>
      <c r="D50" s="9">
        <v>11</v>
      </c>
      <c r="H50" s="11">
        <v>1</v>
      </c>
    </row>
    <row r="51" spans="2:16" x14ac:dyDescent="0.3">
      <c r="B51" s="7">
        <v>2</v>
      </c>
      <c r="C51" s="17" t="s">
        <v>69</v>
      </c>
      <c r="D51" s="9">
        <v>6</v>
      </c>
      <c r="H51" s="11">
        <v>1</v>
      </c>
    </row>
    <row r="52" spans="2:16" x14ac:dyDescent="0.3">
      <c r="B52" s="7">
        <v>3</v>
      </c>
      <c r="C52" s="17" t="s">
        <v>70</v>
      </c>
      <c r="D52" s="9">
        <v>18</v>
      </c>
      <c r="E52" s="9">
        <v>1</v>
      </c>
      <c r="F52" s="9">
        <v>1</v>
      </c>
      <c r="H52" s="11">
        <v>1</v>
      </c>
      <c r="M52" t="s">
        <v>231</v>
      </c>
      <c r="N52" t="s">
        <v>233</v>
      </c>
      <c r="O52" t="s">
        <v>234</v>
      </c>
      <c r="P52" t="s">
        <v>235</v>
      </c>
    </row>
    <row r="53" spans="2:16" x14ac:dyDescent="0.3">
      <c r="B53" s="7">
        <v>4</v>
      </c>
      <c r="C53" s="17" t="s">
        <v>71</v>
      </c>
      <c r="D53" s="9">
        <v>7</v>
      </c>
      <c r="F53" s="9">
        <v>1</v>
      </c>
      <c r="G53" s="11">
        <v>1</v>
      </c>
      <c r="M53" s="35">
        <f>SUM(D3:D241)</f>
        <v>3508</v>
      </c>
      <c r="N53" s="35">
        <f>M53/SUM(M6:N6)</f>
        <v>14.927659574468086</v>
      </c>
      <c r="O53">
        <f>SUM(D45,D61,D62,D63,D87,D106,D107,D114,D119,D120,D121,D122,D127,D128,D129,D130,D137,D143,D144,D147,D149,D152,D160,D166,D180,D181,D182,D183,D185,D184,D186,D187,D188,D209,D210,D211,D212,D214,D217,D218,D219,D220,D221,D223,D224,D225,D227,D228,D229,D230,D231,D233,D235,D236)</f>
        <v>1520</v>
      </c>
      <c r="P53" s="19">
        <f>O53/54</f>
        <v>28.148148148148149</v>
      </c>
    </row>
    <row r="54" spans="2:16" x14ac:dyDescent="0.3">
      <c r="B54" s="7">
        <v>5</v>
      </c>
      <c r="C54" s="17" t="s">
        <v>72</v>
      </c>
      <c r="D54" s="9">
        <v>5</v>
      </c>
      <c r="G54" s="11">
        <v>1</v>
      </c>
      <c r="M54" t="s">
        <v>232</v>
      </c>
      <c r="N54" s="35" t="s">
        <v>233</v>
      </c>
    </row>
    <row r="55" spans="2:16" x14ac:dyDescent="0.3">
      <c r="B55" s="7">
        <v>6</v>
      </c>
      <c r="C55" s="17" t="s">
        <v>73</v>
      </c>
      <c r="D55" s="9">
        <v>4</v>
      </c>
      <c r="H55" s="11">
        <v>1</v>
      </c>
      <c r="M55">
        <f>SUM(E3:E241)</f>
        <v>189</v>
      </c>
      <c r="N55" s="35">
        <f>M55/SUM(M6:N6)</f>
        <v>0.80425531914893622</v>
      </c>
    </row>
    <row r="56" spans="2:16" x14ac:dyDescent="0.3">
      <c r="B56" s="7">
        <v>6</v>
      </c>
      <c r="C56" s="17" t="s">
        <v>74</v>
      </c>
      <c r="D56" s="9">
        <v>7</v>
      </c>
      <c r="H56" s="11">
        <v>1</v>
      </c>
      <c r="M56" t="s">
        <v>14</v>
      </c>
      <c r="N56" s="35" t="s">
        <v>233</v>
      </c>
    </row>
    <row r="57" spans="2:16" x14ac:dyDescent="0.3">
      <c r="B57" s="7">
        <v>7</v>
      </c>
      <c r="C57" s="17" t="s">
        <v>75</v>
      </c>
      <c r="D57" s="9">
        <v>6</v>
      </c>
      <c r="H57" s="11">
        <v>1</v>
      </c>
      <c r="M57">
        <f>SUM(F3:F241)</f>
        <v>255</v>
      </c>
      <c r="N57" s="35">
        <f>M57/SUM(M6:N6)</f>
        <v>1.0851063829787233</v>
      </c>
    </row>
    <row r="58" spans="2:16" x14ac:dyDescent="0.3">
      <c r="B58" s="7">
        <v>7</v>
      </c>
      <c r="C58" s="17" t="s">
        <v>76</v>
      </c>
      <c r="D58" s="9">
        <v>9</v>
      </c>
      <c r="H58" s="11">
        <v>1</v>
      </c>
    </row>
    <row r="59" spans="2:16" s="27" customFormat="1" x14ac:dyDescent="0.3">
      <c r="B59" s="26">
        <v>8</v>
      </c>
      <c r="C59" s="27" t="s">
        <v>77</v>
      </c>
      <c r="D59" s="28">
        <v>7</v>
      </c>
      <c r="E59" s="28"/>
      <c r="F59" s="28"/>
      <c r="G59" s="29"/>
      <c r="H59" s="29">
        <v>1</v>
      </c>
    </row>
    <row r="60" spans="2:16" x14ac:dyDescent="0.3">
      <c r="B60" s="7">
        <v>9</v>
      </c>
      <c r="C60" s="17" t="s">
        <v>78</v>
      </c>
      <c r="D60" s="9">
        <v>7</v>
      </c>
      <c r="H60" s="11">
        <v>1</v>
      </c>
    </row>
    <row r="61" spans="2:16" s="19" customFormat="1" x14ac:dyDescent="0.3">
      <c r="B61" s="18">
        <v>9</v>
      </c>
      <c r="C61" s="19" t="s">
        <v>79</v>
      </c>
      <c r="D61" s="20">
        <v>15</v>
      </c>
      <c r="E61" s="20"/>
      <c r="F61" s="20"/>
      <c r="G61" s="21"/>
      <c r="H61" s="21">
        <v>1</v>
      </c>
    </row>
    <row r="62" spans="2:16" s="19" customFormat="1" x14ac:dyDescent="0.3">
      <c r="B62" s="18">
        <v>9</v>
      </c>
      <c r="C62" s="19" t="s">
        <v>79</v>
      </c>
      <c r="D62" s="20">
        <v>18</v>
      </c>
      <c r="E62" s="20"/>
      <c r="F62" s="20"/>
      <c r="G62" s="21"/>
      <c r="H62" s="21">
        <v>1</v>
      </c>
    </row>
    <row r="63" spans="2:16" s="19" customFormat="1" x14ac:dyDescent="0.3">
      <c r="B63" s="18">
        <v>10</v>
      </c>
      <c r="C63" s="19" t="s">
        <v>80</v>
      </c>
      <c r="D63" s="20">
        <v>70</v>
      </c>
      <c r="E63" s="20">
        <v>5</v>
      </c>
      <c r="F63" s="20">
        <v>11</v>
      </c>
      <c r="G63" s="21">
        <v>1</v>
      </c>
      <c r="H63" s="21"/>
    </row>
    <row r="64" spans="2:16" x14ac:dyDescent="0.3">
      <c r="B64" s="7">
        <v>10</v>
      </c>
      <c r="C64" s="17" t="s">
        <v>81</v>
      </c>
      <c r="D64" s="9">
        <v>10</v>
      </c>
      <c r="H64" s="11">
        <v>1</v>
      </c>
    </row>
    <row r="65" spans="2:8" x14ac:dyDescent="0.3">
      <c r="B65" s="7">
        <v>11</v>
      </c>
      <c r="C65" s="17" t="s">
        <v>82</v>
      </c>
      <c r="D65" s="9">
        <v>6</v>
      </c>
      <c r="H65" s="11">
        <v>1</v>
      </c>
    </row>
    <row r="66" spans="2:8" x14ac:dyDescent="0.3">
      <c r="B66" s="7">
        <v>12</v>
      </c>
      <c r="C66" s="17" t="s">
        <v>83</v>
      </c>
      <c r="D66" s="9">
        <v>9</v>
      </c>
      <c r="F66" s="9">
        <v>1</v>
      </c>
      <c r="H66" s="11">
        <v>1</v>
      </c>
    </row>
    <row r="67" spans="2:8" x14ac:dyDescent="0.3">
      <c r="B67" s="7">
        <v>13</v>
      </c>
      <c r="C67" s="17" t="s">
        <v>84</v>
      </c>
      <c r="D67" s="9">
        <v>16</v>
      </c>
      <c r="E67" s="9">
        <v>1</v>
      </c>
      <c r="F67" s="9">
        <v>1</v>
      </c>
      <c r="G67" s="11">
        <v>1</v>
      </c>
    </row>
    <row r="68" spans="2:8" x14ac:dyDescent="0.3">
      <c r="B68" s="7">
        <v>13</v>
      </c>
      <c r="C68" s="30" t="s">
        <v>85</v>
      </c>
      <c r="D68" s="9">
        <v>47</v>
      </c>
      <c r="E68" s="9">
        <v>3</v>
      </c>
      <c r="F68" s="9">
        <v>1</v>
      </c>
      <c r="G68" s="11">
        <v>1</v>
      </c>
    </row>
    <row r="69" spans="2:8" x14ac:dyDescent="0.3">
      <c r="B69" s="7">
        <v>14</v>
      </c>
      <c r="C69" s="17" t="s">
        <v>86</v>
      </c>
      <c r="D69" s="9">
        <v>3</v>
      </c>
      <c r="H69" s="11">
        <v>1</v>
      </c>
    </row>
    <row r="70" spans="2:8" x14ac:dyDescent="0.3">
      <c r="B70" s="7">
        <v>14</v>
      </c>
      <c r="C70" s="17" t="s">
        <v>87</v>
      </c>
      <c r="D70" s="9">
        <v>11</v>
      </c>
      <c r="E70" s="9">
        <v>2</v>
      </c>
      <c r="H70" s="11">
        <v>1</v>
      </c>
    </row>
    <row r="71" spans="2:8" x14ac:dyDescent="0.3">
      <c r="B71" s="7">
        <v>15</v>
      </c>
      <c r="C71" s="17" t="s">
        <v>88</v>
      </c>
      <c r="D71" s="9">
        <v>9</v>
      </c>
      <c r="H71" s="11">
        <v>1</v>
      </c>
    </row>
    <row r="72" spans="2:8" x14ac:dyDescent="0.3">
      <c r="B72" s="7">
        <v>15</v>
      </c>
      <c r="C72" s="17" t="s">
        <v>89</v>
      </c>
      <c r="D72" s="9">
        <v>8</v>
      </c>
      <c r="E72" s="9">
        <v>1</v>
      </c>
      <c r="H72" s="11">
        <v>1</v>
      </c>
    </row>
    <row r="73" spans="2:8" s="16" customFormat="1" x14ac:dyDescent="0.3">
      <c r="B73" s="15">
        <v>16</v>
      </c>
      <c r="C73" s="16" t="s">
        <v>90</v>
      </c>
      <c r="D73" s="31">
        <v>16</v>
      </c>
      <c r="E73" s="31"/>
      <c r="F73" s="31"/>
      <c r="G73" s="32">
        <v>1</v>
      </c>
      <c r="H73" s="32"/>
    </row>
    <row r="74" spans="2:8" s="16" customFormat="1" x14ac:dyDescent="0.3">
      <c r="B74" s="15">
        <v>16</v>
      </c>
      <c r="C74" s="16" t="s">
        <v>90</v>
      </c>
      <c r="D74" s="31">
        <v>43</v>
      </c>
      <c r="E74" s="31">
        <v>4</v>
      </c>
      <c r="F74" s="31">
        <v>5</v>
      </c>
      <c r="G74" s="32">
        <v>1</v>
      </c>
      <c r="H74" s="32"/>
    </row>
    <row r="75" spans="2:8" x14ac:dyDescent="0.3">
      <c r="B75" s="7">
        <v>17</v>
      </c>
      <c r="C75" s="17" t="s">
        <v>91</v>
      </c>
      <c r="D75" s="9">
        <v>16</v>
      </c>
      <c r="E75" s="9">
        <v>1</v>
      </c>
      <c r="H75" s="11">
        <v>1</v>
      </c>
    </row>
    <row r="76" spans="2:8" x14ac:dyDescent="0.3">
      <c r="B76" s="7">
        <v>17</v>
      </c>
      <c r="C76" s="17" t="s">
        <v>91</v>
      </c>
      <c r="D76" s="9">
        <v>9</v>
      </c>
      <c r="H76" s="11">
        <v>1</v>
      </c>
    </row>
    <row r="77" spans="2:8" x14ac:dyDescent="0.3">
      <c r="B77" s="7">
        <v>18</v>
      </c>
      <c r="C77" s="17" t="s">
        <v>92</v>
      </c>
      <c r="D77" s="9">
        <v>5</v>
      </c>
      <c r="H77" s="11">
        <v>1</v>
      </c>
    </row>
    <row r="78" spans="2:8" x14ac:dyDescent="0.3">
      <c r="B78" s="7">
        <v>19</v>
      </c>
      <c r="C78" s="17" t="s">
        <v>89</v>
      </c>
      <c r="D78" s="9">
        <v>14</v>
      </c>
      <c r="F78" s="9">
        <v>1</v>
      </c>
      <c r="G78" s="11">
        <v>1</v>
      </c>
    </row>
    <row r="79" spans="2:8" x14ac:dyDescent="0.3">
      <c r="B79" s="7">
        <v>19</v>
      </c>
      <c r="C79" s="27" t="s">
        <v>93</v>
      </c>
      <c r="D79" s="9">
        <v>5</v>
      </c>
      <c r="H79" s="11">
        <v>1</v>
      </c>
    </row>
    <row r="80" spans="2:8" x14ac:dyDescent="0.3">
      <c r="B80" s="7">
        <v>20</v>
      </c>
      <c r="C80" s="17" t="s">
        <v>13</v>
      </c>
      <c r="D80" s="9">
        <v>8</v>
      </c>
      <c r="H80" s="11">
        <v>1</v>
      </c>
    </row>
    <row r="81" spans="2:8" x14ac:dyDescent="0.3">
      <c r="B81" s="7">
        <v>21</v>
      </c>
      <c r="C81" s="17" t="s">
        <v>94</v>
      </c>
      <c r="D81" s="9">
        <v>7</v>
      </c>
      <c r="H81" s="11">
        <v>1</v>
      </c>
    </row>
    <row r="82" spans="2:8" x14ac:dyDescent="0.3">
      <c r="B82" s="7">
        <v>22</v>
      </c>
      <c r="C82" s="17" t="s">
        <v>95</v>
      </c>
      <c r="D82" s="9">
        <v>17</v>
      </c>
      <c r="E82" s="9">
        <v>1</v>
      </c>
      <c r="H82" s="11">
        <v>1</v>
      </c>
    </row>
    <row r="83" spans="2:8" x14ac:dyDescent="0.3">
      <c r="B83" s="7">
        <v>23</v>
      </c>
      <c r="C83" s="17" t="s">
        <v>96</v>
      </c>
      <c r="D83" s="9">
        <v>7</v>
      </c>
      <c r="H83" s="11">
        <v>1</v>
      </c>
    </row>
    <row r="84" spans="2:8" x14ac:dyDescent="0.3">
      <c r="B84" s="7">
        <v>23</v>
      </c>
      <c r="C84" s="17" t="s">
        <v>97</v>
      </c>
      <c r="D84" s="9">
        <v>7</v>
      </c>
      <c r="H84" s="11">
        <v>1</v>
      </c>
    </row>
    <row r="85" spans="2:8" x14ac:dyDescent="0.3">
      <c r="B85" s="7">
        <v>24</v>
      </c>
      <c r="C85" s="17" t="s">
        <v>73</v>
      </c>
      <c r="D85" s="9">
        <v>24</v>
      </c>
      <c r="G85" s="11">
        <v>1</v>
      </c>
    </row>
    <row r="86" spans="2:8" x14ac:dyDescent="0.3">
      <c r="B86" s="7">
        <v>24</v>
      </c>
      <c r="C86" s="17" t="s">
        <v>98</v>
      </c>
      <c r="D86" s="9">
        <v>10</v>
      </c>
      <c r="G86" s="11">
        <v>1</v>
      </c>
    </row>
    <row r="87" spans="2:8" s="19" customFormat="1" x14ac:dyDescent="0.3">
      <c r="B87" s="18">
        <v>27</v>
      </c>
      <c r="C87" s="19" t="s">
        <v>13</v>
      </c>
      <c r="D87" s="20">
        <v>42</v>
      </c>
      <c r="E87" s="20">
        <v>1</v>
      </c>
      <c r="F87" s="20">
        <v>4</v>
      </c>
      <c r="G87" s="21">
        <v>1</v>
      </c>
      <c r="H87" s="21"/>
    </row>
    <row r="88" spans="2:8" x14ac:dyDescent="0.3">
      <c r="B88" s="7">
        <v>27</v>
      </c>
      <c r="C88" s="17" t="s">
        <v>103</v>
      </c>
      <c r="D88" s="9">
        <v>13</v>
      </c>
      <c r="G88" s="11">
        <v>1</v>
      </c>
    </row>
    <row r="89" spans="2:8" x14ac:dyDescent="0.3">
      <c r="B89" s="7">
        <v>28</v>
      </c>
      <c r="C89" s="17" t="s">
        <v>99</v>
      </c>
      <c r="D89" s="9">
        <v>12</v>
      </c>
      <c r="G89" s="11">
        <v>1</v>
      </c>
    </row>
    <row r="90" spans="2:8" x14ac:dyDescent="0.3">
      <c r="B90" s="7">
        <v>28</v>
      </c>
      <c r="C90" s="30" t="s">
        <v>100</v>
      </c>
      <c r="D90" s="9">
        <v>31</v>
      </c>
      <c r="E90" s="9">
        <v>5</v>
      </c>
      <c r="G90" s="11">
        <v>1</v>
      </c>
    </row>
    <row r="91" spans="2:8" s="23" customFormat="1" x14ac:dyDescent="0.3">
      <c r="B91" s="33" t="s">
        <v>101</v>
      </c>
      <c r="D91" s="24"/>
      <c r="E91" s="24"/>
      <c r="F91" s="24"/>
      <c r="G91" s="25"/>
      <c r="H91" s="25"/>
    </row>
    <row r="92" spans="2:8" x14ac:dyDescent="0.3">
      <c r="B92" s="7">
        <v>1</v>
      </c>
      <c r="C92" s="17" t="s">
        <v>102</v>
      </c>
      <c r="D92" s="9">
        <v>32</v>
      </c>
      <c r="E92" s="9">
        <v>8</v>
      </c>
      <c r="G92" s="11">
        <v>1</v>
      </c>
    </row>
    <row r="93" spans="2:8" x14ac:dyDescent="0.3">
      <c r="B93" s="7">
        <v>2</v>
      </c>
      <c r="C93" s="17" t="s">
        <v>104</v>
      </c>
      <c r="D93" s="9">
        <v>15</v>
      </c>
      <c r="F93" s="9">
        <v>3</v>
      </c>
      <c r="H93" s="11">
        <v>1</v>
      </c>
    </row>
    <row r="94" spans="2:8" x14ac:dyDescent="0.3">
      <c r="B94" s="7">
        <v>2</v>
      </c>
      <c r="C94" s="17" t="s">
        <v>107</v>
      </c>
      <c r="D94" s="9">
        <v>13</v>
      </c>
      <c r="F94" s="9">
        <v>1</v>
      </c>
      <c r="H94" s="11">
        <v>1</v>
      </c>
    </row>
    <row r="95" spans="2:8" x14ac:dyDescent="0.3">
      <c r="B95" s="7">
        <v>3</v>
      </c>
      <c r="C95" s="17" t="s">
        <v>108</v>
      </c>
      <c r="D95" s="9">
        <v>11</v>
      </c>
      <c r="E95" s="9">
        <v>1</v>
      </c>
      <c r="H95" s="11">
        <v>1</v>
      </c>
    </row>
    <row r="96" spans="2:8" x14ac:dyDescent="0.3">
      <c r="B96" s="7">
        <v>3</v>
      </c>
      <c r="C96" s="17" t="s">
        <v>109</v>
      </c>
      <c r="D96" s="9">
        <v>6</v>
      </c>
      <c r="H96" s="11">
        <v>1</v>
      </c>
    </row>
    <row r="97" spans="2:8" x14ac:dyDescent="0.3">
      <c r="B97" s="7">
        <v>3</v>
      </c>
      <c r="C97" s="17" t="s">
        <v>110</v>
      </c>
      <c r="D97" s="9">
        <v>10</v>
      </c>
      <c r="H97" s="11">
        <v>1</v>
      </c>
    </row>
    <row r="98" spans="2:8" x14ac:dyDescent="0.3">
      <c r="B98" s="7">
        <v>4</v>
      </c>
      <c r="C98" s="17" t="s">
        <v>111</v>
      </c>
      <c r="D98" s="9">
        <v>8</v>
      </c>
      <c r="G98" s="11">
        <v>1</v>
      </c>
    </row>
    <row r="99" spans="2:8" x14ac:dyDescent="0.3">
      <c r="B99" s="7">
        <v>5</v>
      </c>
      <c r="C99" s="17" t="s">
        <v>111</v>
      </c>
      <c r="D99" s="9">
        <v>3</v>
      </c>
      <c r="G99" s="11">
        <v>1</v>
      </c>
    </row>
    <row r="100" spans="2:8" x14ac:dyDescent="0.3">
      <c r="B100" s="7">
        <v>6</v>
      </c>
      <c r="C100" s="17" t="s">
        <v>92</v>
      </c>
      <c r="D100" s="9">
        <v>7</v>
      </c>
      <c r="E100" s="9">
        <v>1</v>
      </c>
      <c r="H100" s="11">
        <v>1</v>
      </c>
    </row>
    <row r="101" spans="2:8" x14ac:dyDescent="0.3">
      <c r="B101" s="7">
        <v>6</v>
      </c>
      <c r="C101" s="17" t="s">
        <v>112</v>
      </c>
      <c r="D101" s="9">
        <v>10</v>
      </c>
      <c r="E101" s="9">
        <v>1</v>
      </c>
      <c r="G101" s="11">
        <v>1</v>
      </c>
    </row>
    <row r="102" spans="2:8" x14ac:dyDescent="0.3">
      <c r="B102" s="7">
        <v>7</v>
      </c>
      <c r="C102" s="17" t="s">
        <v>113</v>
      </c>
      <c r="D102" s="9">
        <v>11</v>
      </c>
      <c r="H102" s="11">
        <v>1</v>
      </c>
    </row>
    <row r="103" spans="2:8" x14ac:dyDescent="0.3">
      <c r="B103" s="7">
        <v>7</v>
      </c>
      <c r="C103" s="17" t="s">
        <v>114</v>
      </c>
      <c r="D103" s="9">
        <v>28</v>
      </c>
      <c r="E103" s="9">
        <v>2</v>
      </c>
      <c r="F103" s="9">
        <v>2</v>
      </c>
      <c r="G103" s="11">
        <v>1</v>
      </c>
    </row>
    <row r="104" spans="2:8" x14ac:dyDescent="0.3">
      <c r="B104" s="7">
        <v>8</v>
      </c>
      <c r="C104" s="17" t="s">
        <v>115</v>
      </c>
      <c r="D104" s="9">
        <v>5</v>
      </c>
      <c r="H104" s="11">
        <v>1</v>
      </c>
    </row>
    <row r="105" spans="2:8" x14ac:dyDescent="0.3">
      <c r="B105" s="7">
        <v>8</v>
      </c>
      <c r="C105" s="17" t="s">
        <v>115</v>
      </c>
      <c r="D105" s="9">
        <v>15</v>
      </c>
      <c r="H105" s="11">
        <v>1</v>
      </c>
    </row>
    <row r="106" spans="2:8" s="19" customFormat="1" x14ac:dyDescent="0.3">
      <c r="B106" s="18">
        <v>9</v>
      </c>
      <c r="C106" s="19" t="s">
        <v>122</v>
      </c>
      <c r="D106" s="20">
        <v>31</v>
      </c>
      <c r="E106" s="20"/>
      <c r="F106" s="20"/>
      <c r="G106" s="21">
        <v>1</v>
      </c>
      <c r="H106" s="21"/>
    </row>
    <row r="107" spans="2:8" s="19" customFormat="1" x14ac:dyDescent="0.3">
      <c r="B107" s="18">
        <v>9</v>
      </c>
      <c r="C107" s="19" t="s">
        <v>116</v>
      </c>
      <c r="D107" s="20">
        <v>46</v>
      </c>
      <c r="E107" s="20"/>
      <c r="F107" s="20">
        <v>3</v>
      </c>
      <c r="G107" s="21">
        <v>1</v>
      </c>
      <c r="H107" s="21"/>
    </row>
    <row r="108" spans="2:8" x14ac:dyDescent="0.3">
      <c r="B108" s="7">
        <v>10</v>
      </c>
      <c r="C108" s="17" t="s">
        <v>103</v>
      </c>
      <c r="D108" s="9">
        <v>12</v>
      </c>
      <c r="H108" s="11">
        <v>1</v>
      </c>
    </row>
    <row r="109" spans="2:8" x14ac:dyDescent="0.3">
      <c r="B109" s="7">
        <v>10</v>
      </c>
      <c r="C109" s="17" t="s">
        <v>112</v>
      </c>
      <c r="D109" s="9">
        <v>9</v>
      </c>
      <c r="E109" s="9">
        <v>2</v>
      </c>
      <c r="H109" s="11">
        <v>1</v>
      </c>
    </row>
    <row r="110" spans="2:8" x14ac:dyDescent="0.3">
      <c r="B110" s="7">
        <v>11</v>
      </c>
      <c r="C110" s="17" t="s">
        <v>117</v>
      </c>
      <c r="D110" s="9">
        <v>7</v>
      </c>
      <c r="H110" s="11">
        <v>1</v>
      </c>
    </row>
    <row r="111" spans="2:8" x14ac:dyDescent="0.3">
      <c r="B111" s="7">
        <v>12</v>
      </c>
      <c r="C111" s="17" t="s">
        <v>118</v>
      </c>
      <c r="D111" s="9">
        <v>8</v>
      </c>
      <c r="H111" s="11">
        <v>1</v>
      </c>
    </row>
    <row r="112" spans="2:8" x14ac:dyDescent="0.3">
      <c r="B112" s="7">
        <v>13</v>
      </c>
      <c r="C112" s="17" t="s">
        <v>119</v>
      </c>
      <c r="D112" s="9">
        <v>9</v>
      </c>
      <c r="E112" s="9">
        <v>1</v>
      </c>
      <c r="G112" s="11">
        <v>1</v>
      </c>
    </row>
    <row r="113" spans="2:8" x14ac:dyDescent="0.3">
      <c r="B113" s="7">
        <v>13</v>
      </c>
      <c r="C113" s="30" t="s">
        <v>120</v>
      </c>
      <c r="D113" s="9">
        <v>48</v>
      </c>
      <c r="F113" s="9">
        <v>2</v>
      </c>
      <c r="G113" s="11">
        <v>1</v>
      </c>
    </row>
    <row r="114" spans="2:8" s="19" customFormat="1" x14ac:dyDescent="0.3">
      <c r="B114" s="18">
        <v>14</v>
      </c>
      <c r="C114" s="19" t="s">
        <v>121</v>
      </c>
      <c r="D114" s="20">
        <v>33</v>
      </c>
      <c r="E114" s="20">
        <v>1</v>
      </c>
      <c r="F114" s="20"/>
      <c r="G114" s="21">
        <v>1</v>
      </c>
      <c r="H114" s="21"/>
    </row>
    <row r="115" spans="2:8" x14ac:dyDescent="0.3">
      <c r="B115" s="7">
        <v>14</v>
      </c>
      <c r="C115" s="17" t="s">
        <v>123</v>
      </c>
      <c r="D115" s="9">
        <v>10</v>
      </c>
      <c r="F115" s="9">
        <v>1</v>
      </c>
      <c r="G115" s="11">
        <v>1</v>
      </c>
    </row>
    <row r="116" spans="2:8" x14ac:dyDescent="0.3">
      <c r="B116" s="7">
        <v>15</v>
      </c>
      <c r="C116" s="17" t="s">
        <v>92</v>
      </c>
      <c r="D116" s="9">
        <v>12</v>
      </c>
      <c r="F116" s="9">
        <v>1</v>
      </c>
      <c r="H116" s="11">
        <v>1</v>
      </c>
    </row>
    <row r="117" spans="2:8" x14ac:dyDescent="0.3">
      <c r="B117" s="7">
        <v>16</v>
      </c>
      <c r="C117" s="17" t="s">
        <v>103</v>
      </c>
      <c r="D117" s="9">
        <v>13</v>
      </c>
      <c r="G117" s="11">
        <v>1</v>
      </c>
    </row>
    <row r="118" spans="2:8" x14ac:dyDescent="0.3">
      <c r="B118" s="7">
        <v>16</v>
      </c>
      <c r="C118" s="17" t="s">
        <v>124</v>
      </c>
      <c r="D118" s="9">
        <v>10</v>
      </c>
      <c r="H118" s="11">
        <v>1</v>
      </c>
    </row>
    <row r="119" spans="2:8" s="19" customFormat="1" x14ac:dyDescent="0.3">
      <c r="B119" s="18">
        <v>17</v>
      </c>
      <c r="C119" s="19" t="s">
        <v>125</v>
      </c>
      <c r="D119" s="20">
        <v>21</v>
      </c>
      <c r="E119" s="20">
        <v>1</v>
      </c>
      <c r="F119" s="20">
        <v>2</v>
      </c>
      <c r="G119" s="21"/>
      <c r="H119" s="21">
        <v>1</v>
      </c>
    </row>
    <row r="120" spans="2:8" x14ac:dyDescent="0.3">
      <c r="B120" s="7">
        <v>17</v>
      </c>
      <c r="C120" s="19" t="s">
        <v>125</v>
      </c>
      <c r="D120" s="9">
        <v>33</v>
      </c>
      <c r="E120" s="9">
        <v>1</v>
      </c>
      <c r="F120" s="9">
        <v>11</v>
      </c>
      <c r="G120" s="11">
        <v>1</v>
      </c>
    </row>
    <row r="121" spans="2:8" x14ac:dyDescent="0.3">
      <c r="B121" s="7">
        <v>17</v>
      </c>
      <c r="C121" s="19" t="s">
        <v>125</v>
      </c>
      <c r="D121" s="9">
        <v>28</v>
      </c>
      <c r="E121" s="9">
        <v>1</v>
      </c>
      <c r="F121" s="9">
        <v>10</v>
      </c>
      <c r="G121" s="11">
        <v>1</v>
      </c>
    </row>
    <row r="122" spans="2:8" x14ac:dyDescent="0.3">
      <c r="B122" s="7">
        <v>17</v>
      </c>
      <c r="C122" s="19" t="s">
        <v>125</v>
      </c>
      <c r="D122" s="9">
        <v>44</v>
      </c>
      <c r="E122" s="9">
        <v>3</v>
      </c>
      <c r="F122" s="9">
        <v>14</v>
      </c>
      <c r="G122" s="11">
        <v>1</v>
      </c>
    </row>
    <row r="123" spans="2:8" x14ac:dyDescent="0.3">
      <c r="B123" s="7">
        <v>18</v>
      </c>
      <c r="C123" s="17" t="s">
        <v>103</v>
      </c>
      <c r="D123" s="9">
        <v>12</v>
      </c>
      <c r="H123" s="11">
        <v>1</v>
      </c>
    </row>
    <row r="124" spans="2:8" x14ac:dyDescent="0.3">
      <c r="B124" s="7">
        <v>18</v>
      </c>
      <c r="C124" s="17" t="s">
        <v>103</v>
      </c>
      <c r="D124" s="9">
        <v>15</v>
      </c>
      <c r="E124" s="9">
        <v>1</v>
      </c>
      <c r="F124" s="9">
        <v>1</v>
      </c>
      <c r="H124" s="11">
        <v>1</v>
      </c>
    </row>
    <row r="125" spans="2:8" x14ac:dyDescent="0.3">
      <c r="B125" s="7">
        <v>19</v>
      </c>
      <c r="C125" s="17" t="s">
        <v>103</v>
      </c>
      <c r="D125" s="9">
        <v>21</v>
      </c>
      <c r="F125" s="9">
        <v>2</v>
      </c>
      <c r="G125" s="11">
        <v>1</v>
      </c>
    </row>
    <row r="126" spans="2:8" x14ac:dyDescent="0.3">
      <c r="B126" s="7">
        <v>20</v>
      </c>
      <c r="C126" s="17" t="s">
        <v>126</v>
      </c>
      <c r="D126" s="9">
        <v>8</v>
      </c>
      <c r="G126" s="11">
        <v>1</v>
      </c>
    </row>
    <row r="127" spans="2:8" x14ac:dyDescent="0.3">
      <c r="B127" s="7">
        <v>20</v>
      </c>
      <c r="C127" s="19" t="s">
        <v>125</v>
      </c>
      <c r="D127" s="9">
        <v>23</v>
      </c>
      <c r="E127" s="9">
        <v>1</v>
      </c>
      <c r="F127" s="9">
        <v>4</v>
      </c>
      <c r="G127" s="11">
        <v>1</v>
      </c>
    </row>
    <row r="128" spans="2:8" x14ac:dyDescent="0.3">
      <c r="B128" s="7">
        <v>20</v>
      </c>
      <c r="C128" s="19" t="s">
        <v>125</v>
      </c>
      <c r="D128" s="9">
        <v>33</v>
      </c>
      <c r="E128" s="9">
        <v>1</v>
      </c>
      <c r="F128" s="9">
        <v>3</v>
      </c>
      <c r="G128" s="11">
        <v>1</v>
      </c>
    </row>
    <row r="129" spans="2:8" x14ac:dyDescent="0.3">
      <c r="B129" s="7">
        <v>21</v>
      </c>
      <c r="C129" s="19" t="s">
        <v>125</v>
      </c>
      <c r="D129" s="9">
        <v>40</v>
      </c>
      <c r="F129" s="9">
        <v>8</v>
      </c>
      <c r="G129" s="11">
        <v>1</v>
      </c>
    </row>
    <row r="130" spans="2:8" x14ac:dyDescent="0.3">
      <c r="B130" s="7">
        <v>21</v>
      </c>
      <c r="C130" s="19" t="s">
        <v>127</v>
      </c>
      <c r="D130" s="9">
        <v>42</v>
      </c>
      <c r="E130" s="9">
        <v>2</v>
      </c>
      <c r="G130" s="11">
        <v>1</v>
      </c>
    </row>
    <row r="131" spans="2:8" x14ac:dyDescent="0.3">
      <c r="B131" s="7">
        <v>22</v>
      </c>
      <c r="C131" s="17" t="s">
        <v>112</v>
      </c>
      <c r="D131" s="9">
        <v>9</v>
      </c>
      <c r="G131" s="11">
        <v>1</v>
      </c>
    </row>
    <row r="132" spans="2:8" x14ac:dyDescent="0.3">
      <c r="B132" s="7">
        <v>22</v>
      </c>
      <c r="C132" s="17" t="s">
        <v>128</v>
      </c>
      <c r="D132" s="9">
        <v>22</v>
      </c>
      <c r="E132" s="9">
        <v>1</v>
      </c>
      <c r="H132" s="11">
        <v>1</v>
      </c>
    </row>
    <row r="133" spans="2:8" x14ac:dyDescent="0.3">
      <c r="B133" s="7">
        <v>22</v>
      </c>
      <c r="C133" s="17" t="s">
        <v>129</v>
      </c>
      <c r="D133" s="9">
        <v>11</v>
      </c>
      <c r="G133" s="11">
        <v>1</v>
      </c>
    </row>
    <row r="134" spans="2:8" x14ac:dyDescent="0.3">
      <c r="B134" s="7">
        <v>23</v>
      </c>
      <c r="C134" s="17" t="s">
        <v>103</v>
      </c>
      <c r="D134" s="9">
        <v>16</v>
      </c>
      <c r="E134" s="9">
        <v>1</v>
      </c>
      <c r="H134" s="11">
        <v>1</v>
      </c>
    </row>
    <row r="135" spans="2:8" x14ac:dyDescent="0.3">
      <c r="B135" s="7">
        <v>23</v>
      </c>
      <c r="C135" s="17" t="s">
        <v>130</v>
      </c>
      <c r="D135" s="9">
        <v>14</v>
      </c>
      <c r="E135" s="9">
        <v>1</v>
      </c>
      <c r="H135" s="11">
        <v>1</v>
      </c>
    </row>
    <row r="136" spans="2:8" x14ac:dyDescent="0.3">
      <c r="B136" s="7">
        <v>24</v>
      </c>
      <c r="C136" s="17" t="s">
        <v>92</v>
      </c>
      <c r="D136" s="9">
        <v>16</v>
      </c>
      <c r="E136" s="9">
        <v>1</v>
      </c>
      <c r="H136" s="11">
        <v>1</v>
      </c>
    </row>
    <row r="137" spans="2:8" x14ac:dyDescent="0.3">
      <c r="B137" s="7">
        <v>24</v>
      </c>
      <c r="C137" s="19" t="s">
        <v>131</v>
      </c>
      <c r="D137" s="9">
        <v>42</v>
      </c>
      <c r="E137" s="9">
        <v>2</v>
      </c>
      <c r="G137" s="11">
        <v>1</v>
      </c>
    </row>
    <row r="138" spans="2:8" x14ac:dyDescent="0.3">
      <c r="B138" s="7">
        <v>24</v>
      </c>
      <c r="C138" s="17" t="s">
        <v>103</v>
      </c>
      <c r="D138" s="9">
        <v>17</v>
      </c>
      <c r="E138" s="9">
        <v>1</v>
      </c>
      <c r="F138" s="9">
        <v>2</v>
      </c>
      <c r="H138" s="11">
        <v>1</v>
      </c>
    </row>
    <row r="139" spans="2:8" x14ac:dyDescent="0.3">
      <c r="B139" s="7">
        <v>25</v>
      </c>
      <c r="C139" s="17" t="s">
        <v>132</v>
      </c>
      <c r="D139" s="9">
        <v>7</v>
      </c>
      <c r="F139" s="9">
        <v>1</v>
      </c>
      <c r="H139" s="11">
        <v>1</v>
      </c>
    </row>
    <row r="140" spans="2:8" x14ac:dyDescent="0.3">
      <c r="B140" s="7">
        <v>26</v>
      </c>
      <c r="C140" s="17" t="s">
        <v>133</v>
      </c>
      <c r="D140" s="9">
        <v>10</v>
      </c>
      <c r="G140" s="11">
        <v>1</v>
      </c>
    </row>
    <row r="141" spans="2:8" x14ac:dyDescent="0.3">
      <c r="B141" s="7">
        <v>27</v>
      </c>
      <c r="C141" s="17" t="s">
        <v>134</v>
      </c>
      <c r="D141" s="9">
        <v>21</v>
      </c>
      <c r="E141" s="9">
        <v>1</v>
      </c>
      <c r="F141" s="9">
        <v>4</v>
      </c>
      <c r="G141" s="11">
        <v>1</v>
      </c>
    </row>
    <row r="142" spans="2:8" x14ac:dyDescent="0.3">
      <c r="B142" s="7">
        <v>27</v>
      </c>
      <c r="C142" s="30" t="s">
        <v>135</v>
      </c>
      <c r="D142" s="9">
        <v>20</v>
      </c>
      <c r="E142" s="9">
        <v>1</v>
      </c>
      <c r="G142" s="11">
        <v>1</v>
      </c>
    </row>
    <row r="143" spans="2:8" x14ac:dyDescent="0.3">
      <c r="B143" s="7">
        <v>28</v>
      </c>
      <c r="C143" s="19" t="s">
        <v>136</v>
      </c>
      <c r="D143" s="9">
        <v>28</v>
      </c>
      <c r="E143" s="9">
        <v>2</v>
      </c>
      <c r="F143" s="9">
        <v>2</v>
      </c>
      <c r="G143" s="11">
        <v>1</v>
      </c>
    </row>
    <row r="144" spans="2:8" x14ac:dyDescent="0.3">
      <c r="B144" s="7">
        <v>28</v>
      </c>
      <c r="C144" s="19" t="s">
        <v>136</v>
      </c>
      <c r="D144" s="9">
        <v>52</v>
      </c>
      <c r="E144" s="9">
        <v>1</v>
      </c>
      <c r="F144" s="9">
        <v>5</v>
      </c>
      <c r="G144" s="11">
        <v>1</v>
      </c>
    </row>
    <row r="145" spans="2:8" x14ac:dyDescent="0.3">
      <c r="B145" s="7">
        <v>29</v>
      </c>
      <c r="C145" t="s">
        <v>137</v>
      </c>
      <c r="D145" s="9">
        <v>20</v>
      </c>
      <c r="E145" s="9">
        <v>1</v>
      </c>
      <c r="F145" s="9">
        <v>1</v>
      </c>
      <c r="G145" s="11">
        <v>1</v>
      </c>
    </row>
    <row r="146" spans="2:8" x14ac:dyDescent="0.3">
      <c r="B146" s="7">
        <v>29</v>
      </c>
      <c r="C146" t="s">
        <v>112</v>
      </c>
      <c r="D146" s="9">
        <v>8</v>
      </c>
      <c r="F146" s="9">
        <v>1</v>
      </c>
      <c r="H146" s="11">
        <v>1</v>
      </c>
    </row>
    <row r="147" spans="2:8" x14ac:dyDescent="0.3">
      <c r="B147" s="7">
        <v>30</v>
      </c>
      <c r="C147" s="19" t="s">
        <v>138</v>
      </c>
      <c r="D147" s="9">
        <v>11</v>
      </c>
      <c r="E147" s="9">
        <v>3</v>
      </c>
      <c r="H147" s="11">
        <v>1</v>
      </c>
    </row>
    <row r="148" spans="2:8" x14ac:dyDescent="0.3">
      <c r="B148" s="7">
        <v>30</v>
      </c>
      <c r="C148" s="17" t="s">
        <v>139</v>
      </c>
      <c r="D148" s="9">
        <v>11</v>
      </c>
      <c r="F148" s="9">
        <v>2</v>
      </c>
      <c r="H148" s="11">
        <v>1</v>
      </c>
    </row>
    <row r="149" spans="2:8" x14ac:dyDescent="0.3">
      <c r="B149" s="7">
        <v>31</v>
      </c>
      <c r="C149" s="19" t="s">
        <v>79</v>
      </c>
      <c r="D149" s="9">
        <v>12</v>
      </c>
      <c r="H149" s="11">
        <v>1</v>
      </c>
    </row>
    <row r="150" spans="2:8" s="23" customFormat="1" x14ac:dyDescent="0.3">
      <c r="B150" s="33" t="s">
        <v>212</v>
      </c>
      <c r="D150" s="24"/>
      <c r="E150" s="24"/>
      <c r="F150" s="24"/>
      <c r="G150" s="25"/>
      <c r="H150" s="25"/>
    </row>
    <row r="151" spans="2:8" x14ac:dyDescent="0.3">
      <c r="B151" s="7">
        <v>1</v>
      </c>
      <c r="C151" t="s">
        <v>140</v>
      </c>
      <c r="D151" s="9">
        <v>11</v>
      </c>
      <c r="F151" s="9">
        <v>1</v>
      </c>
      <c r="G151" s="11">
        <v>1</v>
      </c>
    </row>
    <row r="152" spans="2:8" x14ac:dyDescent="0.3">
      <c r="B152" s="7">
        <v>2</v>
      </c>
      <c r="C152" s="19" t="s">
        <v>141</v>
      </c>
      <c r="D152" s="9">
        <v>40</v>
      </c>
      <c r="E152" s="9">
        <v>2</v>
      </c>
      <c r="F152" s="9">
        <v>3</v>
      </c>
      <c r="G152" s="11">
        <v>1</v>
      </c>
    </row>
    <row r="153" spans="2:8" x14ac:dyDescent="0.3">
      <c r="B153" s="7">
        <v>3</v>
      </c>
      <c r="C153" s="17" t="s">
        <v>142</v>
      </c>
      <c r="D153" s="9">
        <v>7</v>
      </c>
      <c r="G153" s="11">
        <v>1</v>
      </c>
    </row>
    <row r="154" spans="2:8" x14ac:dyDescent="0.3">
      <c r="B154" s="7">
        <v>3</v>
      </c>
      <c r="C154" s="17" t="s">
        <v>143</v>
      </c>
      <c r="D154" s="9">
        <v>4</v>
      </c>
      <c r="H154" s="11">
        <v>1</v>
      </c>
    </row>
    <row r="155" spans="2:8" x14ac:dyDescent="0.3">
      <c r="B155" s="7">
        <v>4</v>
      </c>
      <c r="C155" s="17" t="s">
        <v>144</v>
      </c>
      <c r="D155" s="9">
        <v>13</v>
      </c>
      <c r="E155" s="9">
        <v>1</v>
      </c>
      <c r="G155" s="11">
        <v>1</v>
      </c>
    </row>
    <row r="156" spans="2:8" x14ac:dyDescent="0.3">
      <c r="B156" s="7">
        <v>4</v>
      </c>
      <c r="C156" s="17" t="s">
        <v>144</v>
      </c>
      <c r="D156" s="9">
        <v>12</v>
      </c>
      <c r="H156" s="11">
        <v>1</v>
      </c>
    </row>
    <row r="157" spans="2:8" x14ac:dyDescent="0.3">
      <c r="B157" s="7">
        <v>5</v>
      </c>
      <c r="C157" s="17" t="s">
        <v>112</v>
      </c>
      <c r="D157" s="9">
        <v>16</v>
      </c>
      <c r="H157" s="11">
        <v>1</v>
      </c>
    </row>
    <row r="158" spans="2:8" x14ac:dyDescent="0.3">
      <c r="B158" s="7">
        <v>6</v>
      </c>
      <c r="C158" s="17" t="s">
        <v>145</v>
      </c>
      <c r="D158" s="9">
        <v>14</v>
      </c>
      <c r="E158" s="9">
        <v>1</v>
      </c>
      <c r="G158" s="11">
        <v>1</v>
      </c>
    </row>
    <row r="159" spans="2:8" x14ac:dyDescent="0.3">
      <c r="B159" s="7">
        <v>6</v>
      </c>
      <c r="C159" s="17" t="s">
        <v>146</v>
      </c>
      <c r="D159" s="9">
        <v>6</v>
      </c>
      <c r="E159" s="9">
        <v>1</v>
      </c>
      <c r="H159" s="11">
        <v>1</v>
      </c>
    </row>
    <row r="160" spans="2:8" x14ac:dyDescent="0.3">
      <c r="B160" s="7">
        <v>6</v>
      </c>
      <c r="C160" s="19" t="s">
        <v>147</v>
      </c>
      <c r="D160" s="9">
        <v>18</v>
      </c>
      <c r="E160" s="9">
        <v>2</v>
      </c>
      <c r="F160" s="9">
        <v>2</v>
      </c>
      <c r="H160" s="11">
        <v>1</v>
      </c>
    </row>
    <row r="161" spans="2:8" x14ac:dyDescent="0.3">
      <c r="B161" s="7">
        <v>7</v>
      </c>
      <c r="C161" s="17" t="s">
        <v>148</v>
      </c>
      <c r="D161" s="9">
        <v>6</v>
      </c>
      <c r="F161" s="9">
        <v>1</v>
      </c>
      <c r="H161" s="11">
        <v>1</v>
      </c>
    </row>
    <row r="162" spans="2:8" x14ac:dyDescent="0.3">
      <c r="B162" s="7">
        <v>7</v>
      </c>
      <c r="C162" s="17" t="s">
        <v>149</v>
      </c>
      <c r="D162" s="9">
        <v>10</v>
      </c>
      <c r="G162" s="11">
        <v>1</v>
      </c>
    </row>
    <row r="163" spans="2:8" x14ac:dyDescent="0.3">
      <c r="B163" s="7">
        <v>8</v>
      </c>
      <c r="C163" s="17" t="s">
        <v>150</v>
      </c>
      <c r="D163" s="9">
        <v>6</v>
      </c>
      <c r="G163" s="11">
        <v>1</v>
      </c>
    </row>
    <row r="164" spans="2:8" x14ac:dyDescent="0.3">
      <c r="B164" s="7">
        <v>9</v>
      </c>
      <c r="C164" s="17" t="s">
        <v>117</v>
      </c>
      <c r="D164" s="9">
        <v>6</v>
      </c>
      <c r="H164" s="11">
        <v>1</v>
      </c>
    </row>
    <row r="165" spans="2:8" x14ac:dyDescent="0.3">
      <c r="B165" s="7">
        <v>10</v>
      </c>
      <c r="C165" s="17" t="s">
        <v>151</v>
      </c>
      <c r="D165" s="9">
        <v>17</v>
      </c>
      <c r="E165" s="9">
        <v>2</v>
      </c>
      <c r="H165" s="11">
        <v>1</v>
      </c>
    </row>
    <row r="166" spans="2:8" x14ac:dyDescent="0.3">
      <c r="B166" s="7">
        <v>10</v>
      </c>
      <c r="C166" s="19" t="s">
        <v>152</v>
      </c>
      <c r="D166" s="9">
        <v>38</v>
      </c>
      <c r="E166" s="9">
        <v>1</v>
      </c>
      <c r="G166" s="11">
        <v>1</v>
      </c>
    </row>
    <row r="167" spans="2:8" x14ac:dyDescent="0.3">
      <c r="B167" s="7">
        <v>10</v>
      </c>
      <c r="C167" s="17" t="s">
        <v>153</v>
      </c>
      <c r="D167" s="9">
        <v>7</v>
      </c>
      <c r="G167" s="11">
        <v>1</v>
      </c>
    </row>
    <row r="168" spans="2:8" x14ac:dyDescent="0.3">
      <c r="B168" s="7">
        <v>11</v>
      </c>
      <c r="C168" s="17" t="s">
        <v>154</v>
      </c>
      <c r="D168" s="9">
        <v>6</v>
      </c>
      <c r="G168" s="11">
        <v>1</v>
      </c>
    </row>
    <row r="169" spans="2:8" x14ac:dyDescent="0.3">
      <c r="B169" s="7">
        <v>11</v>
      </c>
      <c r="C169" s="17" t="s">
        <v>155</v>
      </c>
      <c r="D169" s="9">
        <v>11</v>
      </c>
      <c r="E169" s="9">
        <v>2</v>
      </c>
      <c r="F169" s="9">
        <v>3</v>
      </c>
      <c r="H169" s="11">
        <v>1</v>
      </c>
    </row>
    <row r="170" spans="2:8" x14ac:dyDescent="0.3">
      <c r="B170" s="7">
        <v>12</v>
      </c>
      <c r="C170" s="17" t="s">
        <v>156</v>
      </c>
      <c r="D170" s="9">
        <v>6</v>
      </c>
      <c r="G170" s="11">
        <v>1</v>
      </c>
    </row>
    <row r="171" spans="2:8" x14ac:dyDescent="0.3">
      <c r="B171" s="7">
        <v>13</v>
      </c>
      <c r="C171" s="17" t="s">
        <v>157</v>
      </c>
      <c r="D171" s="9">
        <v>13</v>
      </c>
      <c r="G171" s="11">
        <v>1</v>
      </c>
    </row>
    <row r="172" spans="2:8" x14ac:dyDescent="0.3">
      <c r="B172" s="7">
        <v>16</v>
      </c>
      <c r="C172" s="17" t="s">
        <v>158</v>
      </c>
      <c r="D172" s="9">
        <v>16</v>
      </c>
      <c r="E172" s="9">
        <v>4</v>
      </c>
      <c r="G172" s="11">
        <v>1</v>
      </c>
    </row>
    <row r="173" spans="2:8" x14ac:dyDescent="0.3">
      <c r="B173" s="7">
        <v>18</v>
      </c>
      <c r="C173" s="17" t="s">
        <v>159</v>
      </c>
      <c r="D173" s="9">
        <v>11</v>
      </c>
      <c r="G173" s="11">
        <v>1</v>
      </c>
    </row>
    <row r="174" spans="2:8" x14ac:dyDescent="0.3">
      <c r="B174" s="7">
        <v>1</v>
      </c>
      <c r="C174" s="17" t="s">
        <v>160</v>
      </c>
      <c r="D174" s="9">
        <v>8</v>
      </c>
      <c r="F174" s="9">
        <v>2</v>
      </c>
      <c r="G174" s="11">
        <v>1</v>
      </c>
    </row>
    <row r="175" spans="2:8" x14ac:dyDescent="0.3">
      <c r="B175" s="7">
        <v>20</v>
      </c>
      <c r="C175" s="17" t="s">
        <v>161</v>
      </c>
      <c r="D175" s="9">
        <v>17</v>
      </c>
      <c r="E175" s="9">
        <v>4</v>
      </c>
      <c r="F175" s="9">
        <v>2</v>
      </c>
      <c r="G175" s="11">
        <v>1</v>
      </c>
    </row>
    <row r="176" spans="2:8" x14ac:dyDescent="0.3">
      <c r="B176" s="7">
        <v>21</v>
      </c>
      <c r="C176" s="17" t="s">
        <v>162</v>
      </c>
      <c r="D176" s="9">
        <v>4</v>
      </c>
      <c r="E176" s="9">
        <v>1</v>
      </c>
      <c r="H176" s="11">
        <v>1</v>
      </c>
    </row>
    <row r="177" spans="2:8" x14ac:dyDescent="0.3">
      <c r="B177" s="7">
        <v>21</v>
      </c>
      <c r="C177" s="17" t="s">
        <v>163</v>
      </c>
      <c r="D177" s="9">
        <v>7</v>
      </c>
      <c r="G177" s="11">
        <v>1</v>
      </c>
    </row>
    <row r="178" spans="2:8" x14ac:dyDescent="0.3">
      <c r="B178" s="7">
        <v>22</v>
      </c>
      <c r="C178" s="17" t="s">
        <v>164</v>
      </c>
      <c r="D178" s="9">
        <v>5</v>
      </c>
      <c r="E178" s="9">
        <v>1</v>
      </c>
      <c r="F178" s="9">
        <v>1</v>
      </c>
      <c r="G178" s="11">
        <v>1</v>
      </c>
    </row>
    <row r="179" spans="2:8" x14ac:dyDescent="0.3">
      <c r="B179" s="7">
        <v>23</v>
      </c>
      <c r="C179" s="17" t="s">
        <v>165</v>
      </c>
      <c r="D179" s="9">
        <v>4</v>
      </c>
      <c r="H179" s="11">
        <v>1</v>
      </c>
    </row>
    <row r="180" spans="2:8" x14ac:dyDescent="0.3">
      <c r="B180" s="7">
        <v>24</v>
      </c>
      <c r="C180" s="19" t="s">
        <v>166</v>
      </c>
      <c r="D180" s="9">
        <v>24</v>
      </c>
      <c r="E180" s="9">
        <v>1</v>
      </c>
      <c r="F180" s="9">
        <v>2</v>
      </c>
      <c r="G180" s="11">
        <v>1</v>
      </c>
    </row>
    <row r="181" spans="2:8" x14ac:dyDescent="0.3">
      <c r="B181" s="7">
        <v>24</v>
      </c>
      <c r="C181" s="19" t="s">
        <v>167</v>
      </c>
      <c r="D181" s="9">
        <v>27</v>
      </c>
      <c r="E181" s="9">
        <v>1</v>
      </c>
      <c r="G181" s="11">
        <v>1</v>
      </c>
    </row>
    <row r="182" spans="2:8" x14ac:dyDescent="0.3">
      <c r="B182" s="7">
        <v>25</v>
      </c>
      <c r="C182" s="19" t="s">
        <v>168</v>
      </c>
      <c r="D182" s="9">
        <v>41</v>
      </c>
      <c r="E182" s="9">
        <v>3</v>
      </c>
      <c r="F182" s="9">
        <v>1</v>
      </c>
      <c r="G182" s="11">
        <v>1</v>
      </c>
    </row>
    <row r="183" spans="2:8" x14ac:dyDescent="0.3">
      <c r="B183" s="7">
        <v>25</v>
      </c>
      <c r="C183" s="19" t="s">
        <v>168</v>
      </c>
      <c r="D183" s="9">
        <v>15</v>
      </c>
      <c r="F183" s="9">
        <v>1</v>
      </c>
      <c r="G183" s="11">
        <v>1</v>
      </c>
    </row>
    <row r="184" spans="2:8" x14ac:dyDescent="0.3">
      <c r="B184" s="7">
        <v>25</v>
      </c>
      <c r="C184" s="19" t="s">
        <v>169</v>
      </c>
      <c r="D184" s="9">
        <v>21</v>
      </c>
      <c r="F184" s="9">
        <v>1</v>
      </c>
      <c r="G184" s="11">
        <v>1</v>
      </c>
    </row>
    <row r="185" spans="2:8" x14ac:dyDescent="0.3">
      <c r="B185" s="7">
        <v>25</v>
      </c>
      <c r="C185" s="19" t="s">
        <v>169</v>
      </c>
      <c r="D185" s="9">
        <v>14</v>
      </c>
      <c r="F185" s="9">
        <v>2</v>
      </c>
      <c r="G185" s="11">
        <v>1</v>
      </c>
    </row>
    <row r="186" spans="2:8" x14ac:dyDescent="0.3">
      <c r="B186" s="7">
        <v>26</v>
      </c>
      <c r="C186" s="19" t="s">
        <v>169</v>
      </c>
      <c r="D186" s="9">
        <v>17</v>
      </c>
      <c r="E186" s="9">
        <v>1</v>
      </c>
      <c r="F186" s="9">
        <v>1</v>
      </c>
      <c r="G186" s="11">
        <v>1</v>
      </c>
    </row>
    <row r="187" spans="2:8" x14ac:dyDescent="0.3">
      <c r="B187" s="7">
        <v>26</v>
      </c>
      <c r="C187" s="19" t="s">
        <v>168</v>
      </c>
      <c r="D187" s="9">
        <v>11</v>
      </c>
      <c r="E187" s="9">
        <v>2</v>
      </c>
      <c r="F187" s="9">
        <v>1</v>
      </c>
      <c r="G187" s="11">
        <v>1</v>
      </c>
    </row>
    <row r="188" spans="2:8" x14ac:dyDescent="0.3">
      <c r="B188" s="7">
        <v>26</v>
      </c>
      <c r="C188" s="19" t="s">
        <v>168</v>
      </c>
      <c r="D188" s="9">
        <v>27</v>
      </c>
      <c r="E188" s="9">
        <v>1</v>
      </c>
      <c r="F188" s="9">
        <v>1</v>
      </c>
      <c r="G188" s="11">
        <v>1</v>
      </c>
    </row>
    <row r="189" spans="2:8" x14ac:dyDescent="0.3">
      <c r="B189" s="7">
        <v>27</v>
      </c>
      <c r="C189" s="17" t="s">
        <v>170</v>
      </c>
      <c r="D189" s="9">
        <v>11</v>
      </c>
      <c r="H189" s="11">
        <v>1</v>
      </c>
    </row>
    <row r="190" spans="2:8" x14ac:dyDescent="0.3">
      <c r="B190" s="7">
        <v>28</v>
      </c>
      <c r="C190" s="17" t="s">
        <v>163</v>
      </c>
      <c r="D190" s="9">
        <v>12</v>
      </c>
      <c r="E190" s="9">
        <v>1</v>
      </c>
      <c r="F190" s="9">
        <v>1</v>
      </c>
      <c r="G190" s="11">
        <v>1</v>
      </c>
    </row>
    <row r="191" spans="2:8" x14ac:dyDescent="0.3">
      <c r="B191" s="7">
        <v>28</v>
      </c>
      <c r="C191" s="17" t="s">
        <v>163</v>
      </c>
      <c r="D191" s="9">
        <v>23</v>
      </c>
      <c r="E191" s="9">
        <v>3</v>
      </c>
      <c r="F191" s="9">
        <v>7</v>
      </c>
      <c r="G191" s="11">
        <v>1</v>
      </c>
    </row>
    <row r="192" spans="2:8" x14ac:dyDescent="0.3">
      <c r="B192" s="7">
        <v>29</v>
      </c>
      <c r="C192" s="17" t="s">
        <v>171</v>
      </c>
      <c r="D192" s="9">
        <v>10</v>
      </c>
      <c r="E192" s="9">
        <v>1</v>
      </c>
      <c r="H192" s="11">
        <v>1</v>
      </c>
    </row>
    <row r="193" spans="2:8" x14ac:dyDescent="0.3">
      <c r="B193" s="7">
        <v>30</v>
      </c>
      <c r="C193" s="17" t="s">
        <v>172</v>
      </c>
      <c r="D193" s="9">
        <v>7</v>
      </c>
      <c r="E193" s="9">
        <v>3</v>
      </c>
      <c r="H193" s="11">
        <v>1</v>
      </c>
    </row>
    <row r="194" spans="2:8" s="23" customFormat="1" x14ac:dyDescent="0.3">
      <c r="B194" s="33" t="s">
        <v>173</v>
      </c>
      <c r="D194" s="24"/>
      <c r="E194" s="24"/>
      <c r="F194" s="24"/>
      <c r="G194" s="25"/>
      <c r="H194" s="25"/>
    </row>
    <row r="195" spans="2:8" x14ac:dyDescent="0.3">
      <c r="B195" s="7">
        <v>1</v>
      </c>
      <c r="C195" s="17" t="s">
        <v>174</v>
      </c>
      <c r="D195" s="9">
        <v>8</v>
      </c>
      <c r="H195" s="11">
        <v>1</v>
      </c>
    </row>
    <row r="196" spans="2:8" x14ac:dyDescent="0.3">
      <c r="B196" s="7">
        <v>2</v>
      </c>
      <c r="C196" s="17" t="s">
        <v>175</v>
      </c>
      <c r="D196" s="9">
        <v>5</v>
      </c>
      <c r="H196" s="11">
        <v>1</v>
      </c>
    </row>
    <row r="197" spans="2:8" x14ac:dyDescent="0.3">
      <c r="B197" s="7">
        <v>2</v>
      </c>
      <c r="C197" s="17" t="s">
        <v>176</v>
      </c>
      <c r="D197" s="9">
        <v>15</v>
      </c>
      <c r="E197" s="9">
        <v>1</v>
      </c>
      <c r="H197" s="11">
        <v>1</v>
      </c>
    </row>
    <row r="198" spans="2:8" x14ac:dyDescent="0.3">
      <c r="B198" s="7">
        <v>2</v>
      </c>
      <c r="C198" s="17" t="s">
        <v>177</v>
      </c>
      <c r="D198" s="9">
        <v>17</v>
      </c>
      <c r="E198" s="9">
        <v>1</v>
      </c>
      <c r="G198" s="11">
        <v>1</v>
      </c>
    </row>
    <row r="199" spans="2:8" x14ac:dyDescent="0.3">
      <c r="B199" s="7">
        <v>2</v>
      </c>
      <c r="C199" s="17" t="s">
        <v>178</v>
      </c>
      <c r="D199" s="9">
        <v>9</v>
      </c>
      <c r="G199" s="11">
        <v>1</v>
      </c>
    </row>
    <row r="200" spans="2:8" x14ac:dyDescent="0.3">
      <c r="B200" s="7">
        <v>2</v>
      </c>
      <c r="C200" s="17" t="s">
        <v>179</v>
      </c>
      <c r="D200" s="9">
        <v>9</v>
      </c>
      <c r="G200" s="11">
        <v>1</v>
      </c>
    </row>
    <row r="201" spans="2:8" x14ac:dyDescent="0.3">
      <c r="B201" s="7">
        <v>3</v>
      </c>
      <c r="C201" s="17" t="s">
        <v>180</v>
      </c>
      <c r="D201" s="9">
        <v>8</v>
      </c>
      <c r="G201" s="11">
        <v>1</v>
      </c>
    </row>
    <row r="202" spans="2:8" x14ac:dyDescent="0.3">
      <c r="B202" s="7">
        <v>3</v>
      </c>
      <c r="C202" s="17" t="s">
        <v>181</v>
      </c>
      <c r="D202" s="9">
        <v>7</v>
      </c>
      <c r="H202" s="11">
        <v>1</v>
      </c>
    </row>
    <row r="203" spans="2:8" x14ac:dyDescent="0.3">
      <c r="B203" s="7">
        <v>5</v>
      </c>
      <c r="C203" s="17" t="s">
        <v>182</v>
      </c>
      <c r="D203" s="9">
        <v>11</v>
      </c>
      <c r="F203" s="9">
        <v>1</v>
      </c>
      <c r="H203" s="11">
        <v>1</v>
      </c>
    </row>
    <row r="204" spans="2:8" x14ac:dyDescent="0.3">
      <c r="B204" s="7">
        <v>5</v>
      </c>
      <c r="C204" s="17" t="s">
        <v>183</v>
      </c>
      <c r="D204" s="9">
        <v>6</v>
      </c>
      <c r="E204" s="9">
        <v>1</v>
      </c>
      <c r="G204" s="11">
        <v>1</v>
      </c>
    </row>
    <row r="205" spans="2:8" x14ac:dyDescent="0.3">
      <c r="B205" s="7">
        <v>5</v>
      </c>
      <c r="C205" s="17" t="s">
        <v>184</v>
      </c>
      <c r="D205" s="9">
        <v>22</v>
      </c>
      <c r="E205" s="9">
        <v>2</v>
      </c>
      <c r="F205" s="9">
        <v>6</v>
      </c>
      <c r="G205" s="11">
        <v>1</v>
      </c>
    </row>
    <row r="206" spans="2:8" x14ac:dyDescent="0.3">
      <c r="B206" s="7">
        <v>6</v>
      </c>
      <c r="C206" s="17" t="s">
        <v>179</v>
      </c>
      <c r="D206" s="9">
        <v>10</v>
      </c>
      <c r="F206" s="9">
        <v>1</v>
      </c>
      <c r="G206" s="11">
        <v>1</v>
      </c>
    </row>
    <row r="207" spans="2:8" x14ac:dyDescent="0.3">
      <c r="B207" s="7">
        <v>7</v>
      </c>
      <c r="C207" s="17" t="s">
        <v>185</v>
      </c>
      <c r="D207" s="9">
        <v>5</v>
      </c>
      <c r="H207" s="11">
        <v>1</v>
      </c>
    </row>
    <row r="208" spans="2:8" x14ac:dyDescent="0.3">
      <c r="B208" s="7">
        <v>8</v>
      </c>
      <c r="C208" s="17" t="s">
        <v>186</v>
      </c>
      <c r="D208" s="9">
        <v>9</v>
      </c>
      <c r="E208" s="9">
        <v>1</v>
      </c>
      <c r="H208" s="11">
        <v>1</v>
      </c>
    </row>
    <row r="209" spans="2:8" x14ac:dyDescent="0.3">
      <c r="B209" s="7">
        <v>8</v>
      </c>
      <c r="C209" s="19" t="s">
        <v>177</v>
      </c>
      <c r="D209" s="9">
        <v>22</v>
      </c>
      <c r="E209" s="9">
        <v>2</v>
      </c>
      <c r="G209" s="11">
        <v>1</v>
      </c>
    </row>
    <row r="210" spans="2:8" x14ac:dyDescent="0.3">
      <c r="B210" s="7">
        <v>9</v>
      </c>
      <c r="C210" s="19" t="s">
        <v>177</v>
      </c>
      <c r="D210" s="9">
        <v>53</v>
      </c>
      <c r="F210" s="9">
        <v>20</v>
      </c>
      <c r="G210" s="11">
        <v>1</v>
      </c>
    </row>
    <row r="211" spans="2:8" x14ac:dyDescent="0.3">
      <c r="B211" s="7">
        <v>9</v>
      </c>
      <c r="C211" s="19" t="s">
        <v>177</v>
      </c>
      <c r="D211" s="9">
        <v>28</v>
      </c>
      <c r="G211" s="11">
        <v>1</v>
      </c>
    </row>
    <row r="212" spans="2:8" x14ac:dyDescent="0.3">
      <c r="B212" s="7">
        <v>9</v>
      </c>
      <c r="C212" s="19" t="s">
        <v>187</v>
      </c>
      <c r="D212" s="9">
        <v>55</v>
      </c>
      <c r="E212" s="9">
        <v>5</v>
      </c>
      <c r="F212" s="9">
        <v>6</v>
      </c>
      <c r="G212" s="11">
        <v>1</v>
      </c>
    </row>
    <row r="213" spans="2:8" x14ac:dyDescent="0.3">
      <c r="B213" s="7">
        <v>10</v>
      </c>
      <c r="C213" s="17" t="s">
        <v>188</v>
      </c>
      <c r="D213" s="9">
        <v>14</v>
      </c>
      <c r="E213" s="9">
        <v>1</v>
      </c>
      <c r="H213" s="11">
        <v>1</v>
      </c>
    </row>
    <row r="214" spans="2:8" x14ac:dyDescent="0.3">
      <c r="B214" s="7">
        <v>10</v>
      </c>
      <c r="C214" s="19" t="s">
        <v>187</v>
      </c>
      <c r="D214" s="9">
        <v>14</v>
      </c>
      <c r="G214" s="11">
        <v>1</v>
      </c>
    </row>
    <row r="215" spans="2:8" x14ac:dyDescent="0.3">
      <c r="B215" s="7">
        <v>10</v>
      </c>
      <c r="C215" s="17" t="s">
        <v>183</v>
      </c>
      <c r="D215" s="9">
        <v>16</v>
      </c>
      <c r="E215" s="9">
        <v>1</v>
      </c>
      <c r="F215" s="9">
        <v>1</v>
      </c>
      <c r="H215" s="11">
        <v>1</v>
      </c>
    </row>
    <row r="216" spans="2:8" x14ac:dyDescent="0.3">
      <c r="B216" s="7">
        <v>11</v>
      </c>
      <c r="C216" s="17" t="s">
        <v>92</v>
      </c>
      <c r="D216" s="9">
        <v>13</v>
      </c>
      <c r="E216" s="9">
        <v>1</v>
      </c>
      <c r="H216" s="11">
        <v>1</v>
      </c>
    </row>
    <row r="217" spans="2:8" x14ac:dyDescent="0.3">
      <c r="B217" s="7">
        <v>11</v>
      </c>
      <c r="C217" s="19" t="s">
        <v>189</v>
      </c>
      <c r="D217" s="9">
        <v>31</v>
      </c>
      <c r="E217" s="9">
        <v>2</v>
      </c>
      <c r="F217" s="9">
        <v>27</v>
      </c>
      <c r="G217" s="11">
        <v>1</v>
      </c>
    </row>
    <row r="218" spans="2:8" x14ac:dyDescent="0.3">
      <c r="B218" s="7">
        <v>12</v>
      </c>
      <c r="C218" s="19" t="s">
        <v>189</v>
      </c>
      <c r="D218" s="9">
        <v>33</v>
      </c>
      <c r="E218" s="9">
        <v>1</v>
      </c>
      <c r="F218" s="9">
        <v>7</v>
      </c>
      <c r="G218" s="11">
        <v>1</v>
      </c>
    </row>
    <row r="219" spans="2:8" x14ac:dyDescent="0.3">
      <c r="B219" s="7">
        <v>12</v>
      </c>
      <c r="C219" s="19" t="s">
        <v>189</v>
      </c>
      <c r="D219" s="9">
        <v>42</v>
      </c>
      <c r="E219" s="9">
        <v>3</v>
      </c>
      <c r="F219" s="9">
        <v>9</v>
      </c>
      <c r="G219" s="11">
        <v>1</v>
      </c>
    </row>
    <row r="220" spans="2:8" x14ac:dyDescent="0.3">
      <c r="B220" s="7">
        <v>13</v>
      </c>
      <c r="C220" s="19" t="s">
        <v>190</v>
      </c>
      <c r="D220" s="9">
        <v>40</v>
      </c>
      <c r="E220" s="9">
        <v>11</v>
      </c>
      <c r="F220" s="9">
        <v>7</v>
      </c>
      <c r="G220" s="11">
        <v>1</v>
      </c>
    </row>
    <row r="221" spans="2:8" x14ac:dyDescent="0.3">
      <c r="B221" s="7">
        <v>14</v>
      </c>
      <c r="C221" s="19" t="s">
        <v>191</v>
      </c>
      <c r="D221" s="9">
        <v>19</v>
      </c>
      <c r="E221" s="9">
        <v>2</v>
      </c>
      <c r="F221" s="9">
        <v>2</v>
      </c>
      <c r="H221" s="11">
        <v>1</v>
      </c>
    </row>
    <row r="222" spans="2:8" x14ac:dyDescent="0.3">
      <c r="B222" s="7">
        <v>15</v>
      </c>
      <c r="C222" s="17" t="s">
        <v>192</v>
      </c>
      <c r="D222" s="9">
        <v>10</v>
      </c>
      <c r="E222" s="9">
        <v>3</v>
      </c>
      <c r="F222" s="9">
        <v>1</v>
      </c>
      <c r="H222" s="11">
        <v>1</v>
      </c>
    </row>
    <row r="223" spans="2:8" x14ac:dyDescent="0.3">
      <c r="B223" s="7">
        <v>16</v>
      </c>
      <c r="C223" s="19" t="s">
        <v>191</v>
      </c>
      <c r="D223" s="9">
        <v>15</v>
      </c>
      <c r="H223" s="11">
        <v>1</v>
      </c>
    </row>
    <row r="224" spans="2:8" x14ac:dyDescent="0.3">
      <c r="B224" s="7">
        <v>16</v>
      </c>
      <c r="C224" s="19" t="s">
        <v>193</v>
      </c>
      <c r="D224" s="9">
        <v>9</v>
      </c>
      <c r="G224" s="11">
        <v>1</v>
      </c>
    </row>
    <row r="225" spans="2:8" x14ac:dyDescent="0.3">
      <c r="B225" s="7">
        <v>16</v>
      </c>
      <c r="C225" s="19" t="s">
        <v>194</v>
      </c>
      <c r="D225" s="9">
        <v>29</v>
      </c>
      <c r="E225" s="9">
        <v>1</v>
      </c>
      <c r="G225" s="11">
        <v>1</v>
      </c>
    </row>
    <row r="226" spans="2:8" x14ac:dyDescent="0.3">
      <c r="B226" s="7">
        <v>17</v>
      </c>
      <c r="C226" s="17" t="s">
        <v>195</v>
      </c>
      <c r="D226" s="9">
        <v>4</v>
      </c>
      <c r="H226" s="11">
        <v>1</v>
      </c>
    </row>
    <row r="227" spans="2:8" x14ac:dyDescent="0.3">
      <c r="B227" s="7">
        <v>18</v>
      </c>
      <c r="C227" s="19" t="s">
        <v>196</v>
      </c>
      <c r="D227" s="9">
        <v>31</v>
      </c>
      <c r="E227" s="9">
        <v>4</v>
      </c>
      <c r="F227" s="9">
        <v>1</v>
      </c>
      <c r="G227" s="11">
        <v>1</v>
      </c>
    </row>
    <row r="228" spans="2:8" x14ac:dyDescent="0.3">
      <c r="B228" s="7">
        <v>18</v>
      </c>
      <c r="C228" s="19" t="s">
        <v>197</v>
      </c>
      <c r="D228" s="9">
        <v>15</v>
      </c>
      <c r="E228" s="9">
        <v>1</v>
      </c>
      <c r="G228" s="11">
        <v>1</v>
      </c>
    </row>
    <row r="229" spans="2:8" x14ac:dyDescent="0.3">
      <c r="B229" s="7">
        <v>18</v>
      </c>
      <c r="C229" s="19" t="s">
        <v>198</v>
      </c>
      <c r="D229" s="9">
        <v>20</v>
      </c>
      <c r="E229" s="9">
        <v>2</v>
      </c>
      <c r="G229" s="11">
        <v>1</v>
      </c>
    </row>
    <row r="230" spans="2:8" x14ac:dyDescent="0.3">
      <c r="B230" s="7">
        <v>20</v>
      </c>
      <c r="C230" s="19" t="s">
        <v>191</v>
      </c>
      <c r="D230" s="9">
        <v>10</v>
      </c>
      <c r="E230" s="9">
        <v>1</v>
      </c>
      <c r="H230" s="11">
        <v>1</v>
      </c>
    </row>
    <row r="231" spans="2:8" x14ac:dyDescent="0.3">
      <c r="B231" s="7">
        <v>20</v>
      </c>
      <c r="C231" s="19" t="s">
        <v>199</v>
      </c>
      <c r="D231" s="9">
        <v>15</v>
      </c>
      <c r="F231" s="9">
        <v>2</v>
      </c>
      <c r="H231" s="11">
        <v>1</v>
      </c>
    </row>
    <row r="232" spans="2:8" x14ac:dyDescent="0.3">
      <c r="B232" s="7">
        <v>20</v>
      </c>
      <c r="C232" s="17" t="s">
        <v>200</v>
      </c>
      <c r="D232" s="9">
        <v>8</v>
      </c>
      <c r="E232" s="9">
        <v>1</v>
      </c>
      <c r="G232" s="11">
        <v>1</v>
      </c>
    </row>
    <row r="233" spans="2:8" x14ac:dyDescent="0.3">
      <c r="B233" s="7">
        <v>22</v>
      </c>
      <c r="C233" s="19" t="s">
        <v>199</v>
      </c>
      <c r="D233" s="9">
        <v>10</v>
      </c>
      <c r="G233" s="11">
        <v>1</v>
      </c>
    </row>
    <row r="234" spans="2:8" x14ac:dyDescent="0.3">
      <c r="B234" s="7">
        <v>22</v>
      </c>
      <c r="C234" s="17" t="s">
        <v>201</v>
      </c>
      <c r="D234" s="9">
        <v>11</v>
      </c>
      <c r="H234" s="11">
        <v>1</v>
      </c>
    </row>
    <row r="235" spans="2:8" x14ac:dyDescent="0.3">
      <c r="B235" s="7">
        <v>23</v>
      </c>
      <c r="C235" s="19" t="s">
        <v>134</v>
      </c>
      <c r="D235" s="9">
        <v>15</v>
      </c>
      <c r="G235" s="11">
        <v>1</v>
      </c>
    </row>
    <row r="236" spans="2:8" x14ac:dyDescent="0.3">
      <c r="B236" s="7">
        <v>23</v>
      </c>
      <c r="C236" s="19" t="s">
        <v>127</v>
      </c>
      <c r="D236" s="9">
        <v>21</v>
      </c>
      <c r="E236" s="9">
        <v>3</v>
      </c>
      <c r="G236" s="11">
        <v>1</v>
      </c>
    </row>
    <row r="237" spans="2:8" x14ac:dyDescent="0.3">
      <c r="B237" s="7">
        <v>24</v>
      </c>
      <c r="C237" s="17" t="s">
        <v>202</v>
      </c>
      <c r="D237" s="9">
        <v>3</v>
      </c>
      <c r="E237" s="9">
        <v>1</v>
      </c>
      <c r="H237" s="11">
        <v>1</v>
      </c>
    </row>
    <row r="238" spans="2:8" x14ac:dyDescent="0.3">
      <c r="B238" s="7">
        <v>24</v>
      </c>
      <c r="C238" s="17" t="s">
        <v>203</v>
      </c>
      <c r="D238" s="9">
        <v>6</v>
      </c>
      <c r="E238" s="9">
        <v>2</v>
      </c>
      <c r="F238" s="9">
        <v>1</v>
      </c>
      <c r="H238" s="11">
        <v>1</v>
      </c>
    </row>
    <row r="239" spans="2:8" x14ac:dyDescent="0.3">
      <c r="B239" s="7">
        <v>25</v>
      </c>
      <c r="C239" s="17" t="s">
        <v>204</v>
      </c>
      <c r="D239" s="9">
        <v>9</v>
      </c>
      <c r="F239" s="9">
        <v>1</v>
      </c>
      <c r="G239" s="11">
        <v>1</v>
      </c>
    </row>
    <row r="240" spans="2:8" x14ac:dyDescent="0.3">
      <c r="B240" s="7">
        <v>25</v>
      </c>
      <c r="C240" s="17" t="s">
        <v>205</v>
      </c>
      <c r="D240" s="9">
        <v>2</v>
      </c>
      <c r="H240" s="11">
        <v>1</v>
      </c>
    </row>
    <row r="241" spans="2:8" x14ac:dyDescent="0.3">
      <c r="B241" s="7">
        <v>26</v>
      </c>
      <c r="C241" s="17" t="s">
        <v>206</v>
      </c>
      <c r="D241" s="9">
        <v>3</v>
      </c>
      <c r="H241" s="11">
        <v>1</v>
      </c>
    </row>
  </sheetData>
  <mergeCells count="6">
    <mergeCell ref="M23:N23"/>
    <mergeCell ref="J13:K13"/>
    <mergeCell ref="J9:K9"/>
    <mergeCell ref="J7:K7"/>
    <mergeCell ref="J5:K5"/>
    <mergeCell ref="J11:K11"/>
  </mergeCells>
  <phoneticPr fontId="1" type="noConversion"/>
  <hyperlinks>
    <hyperlink ref="C23" r:id="rId1" display="https://www.facebook.com/hashtag/ecyp2023?__eep__=6&amp;__cft__%5b0%5d=AZVmr9wQxqr-VUbuQ6fNsnuAu2HjXnvjioTHVGmTKc47SBYFGx0D1VokaXez8NEMR-a8ZN0WHfHVDz6HliJELRwHFlECvBiYG5CTCE5KMdDWOx3C6aidSL8-LOEX8vBEpXHyptPwZ7ven9pAdBkItTEFb4PmYPDWwaitY3I51DzvlN3Y5DPkZoNCYVN5ApQWIS2Kvz2raVM4EC32QecrFT12&amp;__tn__=*NK-R" xr:uid="{7F6D2878-2C27-45E4-9E2C-54384B61229C}"/>
    <hyperlink ref="C28" r:id="rId2" display="https://www.facebook.com/hashtag/ecyp2023?__eep__=6&amp;__cft__%5b0%5d=AZVmr9wQxqr-VUbuQ6fNsnuAu2HjXnvjioTHVGmTKc47SBYFGx0D1VokaXez8NEMR-a8ZN0WHfHVDz6HliJELRwHFlECvBiYG5CTCE5KMdDWOx3C6aidSL8-LOEX8vBEpXHyptPwZ7ven9pAdBkItTEFb4PmYPDWwaitY3I51DzvlN3Y5DPkZoNCYVN5ApQWIS2Kvz2raVM4EC32QecrFT12&amp;__tn__=*NK-R" xr:uid="{0ABD6149-B856-45AF-96C3-4FC91CEC0073}"/>
  </hyperlinks>
  <pageMargins left="0.7" right="0.7" top="0.75" bottom="0.75" header="0.3" footer="0.3"/>
  <pageSetup orientation="portrait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3C60B-F4D5-4F7C-9B11-2E33FD1730C0}">
  <dimension ref="A1:P278"/>
  <sheetViews>
    <sheetView tabSelected="1" topLeftCell="B1" workbookViewId="0">
      <selection activeCell="N33" sqref="N33"/>
    </sheetView>
  </sheetViews>
  <sheetFormatPr defaultRowHeight="14.4" x14ac:dyDescent="0.3"/>
  <cols>
    <col min="1" max="1" width="9.6640625" hidden="1" customWidth="1"/>
    <col min="2" max="2" width="10.109375" style="7" bestFit="1" customWidth="1"/>
    <col min="3" max="3" width="43.77734375" bestFit="1" customWidth="1"/>
    <col min="4" max="4" width="9.44140625" style="9" bestFit="1" customWidth="1"/>
    <col min="5" max="6" width="9.44140625" style="9" customWidth="1"/>
    <col min="7" max="7" width="6.88671875" style="11" customWidth="1"/>
    <col min="8" max="8" width="8.88671875" style="11" customWidth="1"/>
    <col min="10" max="10" width="15.6640625" bestFit="1" customWidth="1"/>
    <col min="11" max="11" width="11.33203125" bestFit="1" customWidth="1"/>
    <col min="13" max="13" width="14.6640625" bestFit="1" customWidth="1"/>
    <col min="14" max="14" width="24" bestFit="1" customWidth="1"/>
    <col min="15" max="15" width="30.33203125" bestFit="1" customWidth="1"/>
  </cols>
  <sheetData>
    <row r="1" spans="1:14" ht="15" thickBot="1" x14ac:dyDescent="0.35"/>
    <row r="2" spans="1:14" ht="15" thickBot="1" x14ac:dyDescent="0.35">
      <c r="A2" s="1" t="s">
        <v>0</v>
      </c>
      <c r="B2" s="8" t="s">
        <v>1</v>
      </c>
      <c r="C2" s="2" t="s">
        <v>3</v>
      </c>
      <c r="D2" s="10" t="s">
        <v>2</v>
      </c>
      <c r="E2" s="10" t="s">
        <v>6</v>
      </c>
      <c r="F2" s="10" t="s">
        <v>14</v>
      </c>
      <c r="G2" s="12" t="s">
        <v>4</v>
      </c>
      <c r="H2" s="13" t="s">
        <v>5</v>
      </c>
      <c r="J2" s="3" t="s">
        <v>7</v>
      </c>
      <c r="K2" s="4" t="s">
        <v>8</v>
      </c>
    </row>
    <row r="3" spans="1:14" ht="15" thickBot="1" x14ac:dyDescent="0.35">
      <c r="A3">
        <v>1</v>
      </c>
      <c r="B3" s="7" t="s">
        <v>236</v>
      </c>
      <c r="C3" t="s">
        <v>717</v>
      </c>
      <c r="D3" s="9">
        <v>2</v>
      </c>
      <c r="H3" s="11">
        <v>1</v>
      </c>
      <c r="J3" s="5" t="s">
        <v>747</v>
      </c>
      <c r="K3" s="6" t="s">
        <v>748</v>
      </c>
    </row>
    <row r="4" spans="1:14" x14ac:dyDescent="0.3">
      <c r="A4">
        <v>1</v>
      </c>
      <c r="C4" t="s">
        <v>718</v>
      </c>
      <c r="G4" s="11">
        <v>1</v>
      </c>
    </row>
    <row r="5" spans="1:14" x14ac:dyDescent="0.3">
      <c r="A5">
        <v>1</v>
      </c>
      <c r="C5" t="s">
        <v>719</v>
      </c>
      <c r="D5" s="9">
        <v>4</v>
      </c>
      <c r="E5" s="9">
        <v>1</v>
      </c>
      <c r="G5" s="11">
        <v>1</v>
      </c>
      <c r="J5" s="39" t="s">
        <v>207</v>
      </c>
      <c r="K5" s="40"/>
      <c r="M5" t="s">
        <v>214</v>
      </c>
      <c r="N5" t="s">
        <v>215</v>
      </c>
    </row>
    <row r="6" spans="1:14" x14ac:dyDescent="0.3">
      <c r="C6" t="s">
        <v>720</v>
      </c>
      <c r="D6" s="9">
        <v>1</v>
      </c>
      <c r="H6" s="11">
        <v>1</v>
      </c>
      <c r="J6" s="34">
        <f>SUM(G3:H52)</f>
        <v>38</v>
      </c>
      <c r="K6" s="34"/>
      <c r="M6">
        <f>SUM(G3:G310)</f>
        <v>156</v>
      </c>
      <c r="N6">
        <f>SUM(H3:H310)</f>
        <v>37</v>
      </c>
    </row>
    <row r="7" spans="1:14" x14ac:dyDescent="0.3">
      <c r="C7" t="s">
        <v>237</v>
      </c>
      <c r="D7" s="9">
        <v>2</v>
      </c>
      <c r="H7" s="11">
        <v>1</v>
      </c>
      <c r="J7" s="39" t="s">
        <v>208</v>
      </c>
      <c r="K7" s="40"/>
    </row>
    <row r="8" spans="1:14" x14ac:dyDescent="0.3">
      <c r="C8" t="s">
        <v>721</v>
      </c>
      <c r="D8" s="9">
        <v>2</v>
      </c>
      <c r="G8" s="11">
        <v>1</v>
      </c>
      <c r="J8" s="34">
        <f>SUM(G54:H129)</f>
        <v>50</v>
      </c>
      <c r="K8" s="34"/>
    </row>
    <row r="9" spans="1:14" x14ac:dyDescent="0.3">
      <c r="C9" t="s">
        <v>722</v>
      </c>
      <c r="H9" s="11">
        <v>1</v>
      </c>
      <c r="J9" s="39" t="s">
        <v>209</v>
      </c>
      <c r="K9" s="40"/>
    </row>
    <row r="10" spans="1:14" x14ac:dyDescent="0.3">
      <c r="C10" t="s">
        <v>723</v>
      </c>
      <c r="D10" s="9">
        <v>1</v>
      </c>
      <c r="G10" s="11">
        <v>1</v>
      </c>
      <c r="J10" s="34">
        <f>SUM(G131:H204)</f>
        <v>40</v>
      </c>
      <c r="K10" s="34"/>
    </row>
    <row r="11" spans="1:14" x14ac:dyDescent="0.3">
      <c r="C11" t="s">
        <v>220</v>
      </c>
      <c r="D11" s="9">
        <v>1</v>
      </c>
      <c r="G11" s="11">
        <v>1</v>
      </c>
      <c r="J11" s="39" t="s">
        <v>210</v>
      </c>
      <c r="K11" s="40"/>
    </row>
    <row r="12" spans="1:14" x14ac:dyDescent="0.3">
      <c r="C12" t="s">
        <v>315</v>
      </c>
      <c r="D12" s="9">
        <v>1</v>
      </c>
      <c r="G12" s="11">
        <v>1</v>
      </c>
      <c r="J12" s="34">
        <f>SUM(G206:H247)</f>
        <v>40</v>
      </c>
      <c r="K12" s="34"/>
    </row>
    <row r="13" spans="1:14" x14ac:dyDescent="0.3">
      <c r="C13" t="s">
        <v>237</v>
      </c>
      <c r="D13" s="9">
        <v>21</v>
      </c>
      <c r="F13" s="9">
        <v>4</v>
      </c>
      <c r="G13" s="11">
        <v>1</v>
      </c>
      <c r="J13" s="39" t="s">
        <v>211</v>
      </c>
      <c r="K13" s="40"/>
    </row>
    <row r="14" spans="1:14" x14ac:dyDescent="0.3">
      <c r="C14" t="s">
        <v>226</v>
      </c>
      <c r="D14" s="9">
        <v>3</v>
      </c>
      <c r="G14" s="11">
        <v>1</v>
      </c>
      <c r="J14" s="34">
        <f>SUM(G250:H310)</f>
        <v>24</v>
      </c>
      <c r="K14" s="34"/>
    </row>
    <row r="15" spans="1:14" x14ac:dyDescent="0.3">
      <c r="C15" t="s">
        <v>220</v>
      </c>
      <c r="D15" s="9">
        <v>1</v>
      </c>
      <c r="G15" s="11">
        <v>1</v>
      </c>
      <c r="J15" s="34" t="s">
        <v>213</v>
      </c>
      <c r="K15" s="34">
        <f>SUM(J6,J8,J10,J12,J14)</f>
        <v>192</v>
      </c>
    </row>
    <row r="16" spans="1:14" x14ac:dyDescent="0.3">
      <c r="C16" t="s">
        <v>724</v>
      </c>
      <c r="D16" s="9">
        <v>1</v>
      </c>
      <c r="G16" s="11">
        <v>1</v>
      </c>
    </row>
    <row r="17" spans="3:14" x14ac:dyDescent="0.3">
      <c r="C17" t="s">
        <v>237</v>
      </c>
      <c r="D17" s="9">
        <v>4</v>
      </c>
      <c r="H17" s="11">
        <v>1</v>
      </c>
    </row>
    <row r="18" spans="3:14" x14ac:dyDescent="0.3">
      <c r="C18" t="s">
        <v>237</v>
      </c>
      <c r="D18" s="9">
        <v>5</v>
      </c>
      <c r="F18" s="9">
        <v>1</v>
      </c>
      <c r="G18" s="11">
        <v>1</v>
      </c>
    </row>
    <row r="19" spans="3:14" x14ac:dyDescent="0.3">
      <c r="C19" t="s">
        <v>226</v>
      </c>
      <c r="G19" s="11">
        <v>1</v>
      </c>
    </row>
    <row r="20" spans="3:14" x14ac:dyDescent="0.3">
      <c r="C20" t="s">
        <v>220</v>
      </c>
      <c r="G20" s="11">
        <v>1</v>
      </c>
    </row>
    <row r="21" spans="3:14" x14ac:dyDescent="0.3">
      <c r="C21" t="s">
        <v>219</v>
      </c>
      <c r="F21" s="9">
        <v>2</v>
      </c>
      <c r="H21" s="11">
        <v>1</v>
      </c>
    </row>
    <row r="22" spans="3:14" x14ac:dyDescent="0.3">
      <c r="C22" t="s">
        <v>721</v>
      </c>
      <c r="G22" s="11">
        <v>1</v>
      </c>
    </row>
    <row r="23" spans="3:14" x14ac:dyDescent="0.3">
      <c r="C23" s="37" t="s">
        <v>220</v>
      </c>
      <c r="H23" s="11">
        <v>1</v>
      </c>
      <c r="M23" s="41" t="s">
        <v>216</v>
      </c>
      <c r="N23" s="41"/>
    </row>
    <row r="24" spans="3:14" x14ac:dyDescent="0.3">
      <c r="C24" t="s">
        <v>226</v>
      </c>
      <c r="D24" s="9">
        <v>1</v>
      </c>
      <c r="H24" s="11">
        <v>1</v>
      </c>
      <c r="M24" t="s">
        <v>217</v>
      </c>
      <c r="N24">
        <v>33</v>
      </c>
    </row>
    <row r="25" spans="3:14" x14ac:dyDescent="0.3">
      <c r="C25" t="s">
        <v>237</v>
      </c>
      <c r="D25" s="9">
        <v>23</v>
      </c>
      <c r="F25" s="9">
        <v>7</v>
      </c>
      <c r="G25" s="11">
        <v>1</v>
      </c>
      <c r="M25" t="s">
        <v>230</v>
      </c>
      <c r="N25">
        <v>5</v>
      </c>
    </row>
    <row r="26" spans="3:14" x14ac:dyDescent="0.3">
      <c r="C26" t="s">
        <v>220</v>
      </c>
      <c r="D26" s="9">
        <v>1</v>
      </c>
      <c r="G26" s="11">
        <v>1</v>
      </c>
      <c r="M26" t="s">
        <v>219</v>
      </c>
      <c r="N26">
        <v>5</v>
      </c>
    </row>
    <row r="27" spans="3:14" x14ac:dyDescent="0.3">
      <c r="C27" t="s">
        <v>220</v>
      </c>
      <c r="D27" s="9">
        <v>2</v>
      </c>
      <c r="G27" s="11">
        <v>1</v>
      </c>
      <c r="M27" t="s">
        <v>220</v>
      </c>
      <c r="N27">
        <v>140</v>
      </c>
    </row>
    <row r="28" spans="3:14" x14ac:dyDescent="0.3">
      <c r="C28" s="37" t="s">
        <v>220</v>
      </c>
      <c r="D28" s="9">
        <v>2</v>
      </c>
      <c r="G28" s="11">
        <v>1</v>
      </c>
      <c r="M28" t="s">
        <v>221</v>
      </c>
      <c r="N28">
        <v>0</v>
      </c>
    </row>
    <row r="29" spans="3:14" x14ac:dyDescent="0.3">
      <c r="C29" t="s">
        <v>725</v>
      </c>
      <c r="D29" s="9">
        <v>11</v>
      </c>
      <c r="F29" s="9">
        <v>2</v>
      </c>
      <c r="G29" s="11">
        <v>1</v>
      </c>
      <c r="M29" t="s">
        <v>226</v>
      </c>
      <c r="N29">
        <v>4</v>
      </c>
    </row>
    <row r="30" spans="3:14" x14ac:dyDescent="0.3">
      <c r="C30" t="s">
        <v>721</v>
      </c>
      <c r="D30" s="9">
        <v>1</v>
      </c>
      <c r="H30" s="11">
        <v>1</v>
      </c>
      <c r="M30" t="s">
        <v>227</v>
      </c>
      <c r="N30">
        <v>2</v>
      </c>
    </row>
    <row r="31" spans="3:14" x14ac:dyDescent="0.3">
      <c r="C31" t="s">
        <v>726</v>
      </c>
      <c r="H31" s="11">
        <v>1</v>
      </c>
      <c r="M31" t="s">
        <v>228</v>
      </c>
      <c r="N31">
        <v>0</v>
      </c>
    </row>
    <row r="32" spans="3:14" x14ac:dyDescent="0.3">
      <c r="C32" t="s">
        <v>727</v>
      </c>
      <c r="D32" s="9">
        <v>4</v>
      </c>
      <c r="F32" s="9">
        <v>5</v>
      </c>
      <c r="G32" s="11">
        <v>1</v>
      </c>
      <c r="M32" t="s">
        <v>229</v>
      </c>
      <c r="N32">
        <v>4</v>
      </c>
    </row>
    <row r="33" spans="3:14" x14ac:dyDescent="0.3">
      <c r="C33" t="s">
        <v>220</v>
      </c>
      <c r="G33" s="11">
        <v>1</v>
      </c>
      <c r="M33" t="s">
        <v>218</v>
      </c>
      <c r="N33">
        <v>0</v>
      </c>
    </row>
    <row r="34" spans="3:14" x14ac:dyDescent="0.3">
      <c r="C34" t="s">
        <v>727</v>
      </c>
      <c r="D34" s="9">
        <v>2</v>
      </c>
      <c r="G34" s="11">
        <v>1</v>
      </c>
      <c r="M34" t="s">
        <v>222</v>
      </c>
      <c r="N34">
        <f>SUM(M6:N6)-SUM(N24:N33)</f>
        <v>0</v>
      </c>
    </row>
    <row r="35" spans="3:14" x14ac:dyDescent="0.3">
      <c r="C35" t="s">
        <v>220</v>
      </c>
      <c r="G35" s="11">
        <v>1</v>
      </c>
    </row>
    <row r="36" spans="3:14" x14ac:dyDescent="0.3">
      <c r="C36" t="s">
        <v>220</v>
      </c>
      <c r="G36" s="11">
        <v>1</v>
      </c>
    </row>
    <row r="37" spans="3:14" x14ac:dyDescent="0.3">
      <c r="C37" t="s">
        <v>220</v>
      </c>
      <c r="G37" s="11">
        <v>1</v>
      </c>
    </row>
    <row r="38" spans="3:14" x14ac:dyDescent="0.3">
      <c r="C38" t="s">
        <v>728</v>
      </c>
      <c r="G38" s="11">
        <v>1</v>
      </c>
    </row>
    <row r="39" spans="3:14" x14ac:dyDescent="0.3">
      <c r="C39" t="s">
        <v>220</v>
      </c>
      <c r="G39" s="11">
        <v>1</v>
      </c>
    </row>
    <row r="40" spans="3:14" x14ac:dyDescent="0.3">
      <c r="C40" t="s">
        <v>220</v>
      </c>
      <c r="G40" s="11">
        <v>1</v>
      </c>
    </row>
    <row r="53" spans="2:16" s="23" customFormat="1" x14ac:dyDescent="0.3">
      <c r="B53" s="22" t="s">
        <v>67</v>
      </c>
      <c r="D53" s="24"/>
      <c r="E53" s="24"/>
      <c r="F53" s="24"/>
      <c r="G53" s="25"/>
      <c r="H53" s="25"/>
    </row>
    <row r="54" spans="2:16" x14ac:dyDescent="0.3">
      <c r="C54" t="s">
        <v>729</v>
      </c>
      <c r="H54" s="11">
        <v>1</v>
      </c>
    </row>
    <row r="55" spans="2:16" x14ac:dyDescent="0.3">
      <c r="C55" t="s">
        <v>220</v>
      </c>
      <c r="H55" s="11">
        <v>1</v>
      </c>
    </row>
    <row r="56" spans="2:16" x14ac:dyDescent="0.3">
      <c r="C56" t="s">
        <v>220</v>
      </c>
      <c r="G56" s="11">
        <v>1</v>
      </c>
    </row>
    <row r="57" spans="2:16" x14ac:dyDescent="0.3">
      <c r="C57" t="s">
        <v>220</v>
      </c>
      <c r="G57" s="11">
        <v>1</v>
      </c>
      <c r="M57" t="s">
        <v>231</v>
      </c>
      <c r="N57" t="s">
        <v>233</v>
      </c>
      <c r="O57" t="s">
        <v>234</v>
      </c>
      <c r="P57" t="s">
        <v>235</v>
      </c>
    </row>
    <row r="58" spans="2:16" x14ac:dyDescent="0.3">
      <c r="C58" t="s">
        <v>240</v>
      </c>
      <c r="G58" s="11">
        <v>1</v>
      </c>
      <c r="M58" s="35">
        <f>SUM(D3:D310)</f>
        <v>478</v>
      </c>
      <c r="N58" s="35">
        <f>M58/SUM(M6:N6)</f>
        <v>2.4766839378238341</v>
      </c>
      <c r="O58">
        <f>SUM(D306,D307,D215,D221,D156,D152,D145,D136,D140)</f>
        <v>26</v>
      </c>
      <c r="P58" s="19">
        <f>O58/9</f>
        <v>2.8888888888888888</v>
      </c>
    </row>
    <row r="59" spans="2:16" x14ac:dyDescent="0.3">
      <c r="C59" t="s">
        <v>255</v>
      </c>
      <c r="D59" s="9">
        <v>6</v>
      </c>
      <c r="F59" s="9">
        <v>5</v>
      </c>
      <c r="G59" s="11">
        <v>1</v>
      </c>
      <c r="M59" t="s">
        <v>232</v>
      </c>
      <c r="N59" s="35" t="s">
        <v>233</v>
      </c>
    </row>
    <row r="60" spans="2:16" x14ac:dyDescent="0.3">
      <c r="C60" t="s">
        <v>237</v>
      </c>
      <c r="D60" s="9">
        <v>21</v>
      </c>
      <c r="G60" s="11">
        <v>1</v>
      </c>
      <c r="M60">
        <f>SUM(E3:E310)</f>
        <v>5</v>
      </c>
      <c r="N60" s="35">
        <f>M60/SUM(M6:N6)</f>
        <v>2.5906735751295335E-2</v>
      </c>
    </row>
    <row r="61" spans="2:16" x14ac:dyDescent="0.3">
      <c r="C61" t="s">
        <v>727</v>
      </c>
      <c r="D61" s="9">
        <v>3</v>
      </c>
      <c r="F61" s="9">
        <v>4</v>
      </c>
      <c r="H61" s="11">
        <v>1</v>
      </c>
      <c r="M61" t="s">
        <v>14</v>
      </c>
      <c r="N61" s="35" t="s">
        <v>233</v>
      </c>
    </row>
    <row r="62" spans="2:16" x14ac:dyDescent="0.3">
      <c r="C62" t="s">
        <v>727</v>
      </c>
      <c r="D62" s="9">
        <v>1</v>
      </c>
      <c r="H62" s="11">
        <v>1</v>
      </c>
      <c r="M62">
        <f>SUM(F3:F310)</f>
        <v>105</v>
      </c>
      <c r="N62" s="35">
        <f>M62/SUM(M6:N6)</f>
        <v>0.54404145077720212</v>
      </c>
    </row>
    <row r="63" spans="2:16" x14ac:dyDescent="0.3">
      <c r="C63" t="s">
        <v>219</v>
      </c>
      <c r="H63" s="11">
        <v>1</v>
      </c>
    </row>
    <row r="64" spans="2:16" x14ac:dyDescent="0.3">
      <c r="C64" t="s">
        <v>220</v>
      </c>
      <c r="G64" s="11">
        <v>1</v>
      </c>
    </row>
    <row r="65" spans="3:8" x14ac:dyDescent="0.3">
      <c r="C65" t="s">
        <v>220</v>
      </c>
      <c r="G65" s="11">
        <v>1</v>
      </c>
    </row>
    <row r="66" spans="3:8" x14ac:dyDescent="0.3">
      <c r="C66" t="s">
        <v>220</v>
      </c>
      <c r="G66" s="11">
        <v>1</v>
      </c>
    </row>
    <row r="67" spans="3:8" x14ac:dyDescent="0.3">
      <c r="C67" t="s">
        <v>730</v>
      </c>
      <c r="G67" s="11">
        <v>1</v>
      </c>
    </row>
    <row r="68" spans="3:8" x14ac:dyDescent="0.3">
      <c r="C68" t="s">
        <v>220</v>
      </c>
      <c r="G68" s="11">
        <v>1</v>
      </c>
    </row>
    <row r="69" spans="3:8" x14ac:dyDescent="0.3">
      <c r="C69" t="s">
        <v>731</v>
      </c>
      <c r="H69" s="11">
        <v>1</v>
      </c>
    </row>
    <row r="70" spans="3:8" x14ac:dyDescent="0.3">
      <c r="C70" t="s">
        <v>237</v>
      </c>
      <c r="D70" s="9">
        <v>6</v>
      </c>
      <c r="F70" s="9">
        <v>4</v>
      </c>
      <c r="G70" s="11">
        <v>1</v>
      </c>
    </row>
    <row r="71" spans="3:8" x14ac:dyDescent="0.3">
      <c r="C71" t="s">
        <v>220</v>
      </c>
      <c r="G71" s="11">
        <v>1</v>
      </c>
    </row>
    <row r="72" spans="3:8" x14ac:dyDescent="0.3">
      <c r="C72" t="s">
        <v>220</v>
      </c>
      <c r="D72" s="9">
        <v>1</v>
      </c>
      <c r="G72" s="11">
        <v>1</v>
      </c>
    </row>
    <row r="73" spans="3:8" x14ac:dyDescent="0.3">
      <c r="C73" t="s">
        <v>732</v>
      </c>
      <c r="G73" s="11">
        <v>1</v>
      </c>
    </row>
    <row r="74" spans="3:8" x14ac:dyDescent="0.3">
      <c r="C74" t="s">
        <v>733</v>
      </c>
      <c r="G74" s="11">
        <v>1</v>
      </c>
    </row>
    <row r="75" spans="3:8" x14ac:dyDescent="0.3">
      <c r="C75" t="s">
        <v>237</v>
      </c>
      <c r="D75" s="9">
        <v>15</v>
      </c>
      <c r="F75" s="9">
        <v>19</v>
      </c>
      <c r="G75" s="11">
        <v>1</v>
      </c>
    </row>
    <row r="76" spans="3:8" x14ac:dyDescent="0.3">
      <c r="C76" t="s">
        <v>220</v>
      </c>
      <c r="G76" s="11">
        <v>1</v>
      </c>
    </row>
    <row r="77" spans="3:8" x14ac:dyDescent="0.3">
      <c r="C77" t="s">
        <v>220</v>
      </c>
      <c r="G77" s="11">
        <v>1</v>
      </c>
    </row>
    <row r="78" spans="3:8" x14ac:dyDescent="0.3">
      <c r="C78" t="s">
        <v>220</v>
      </c>
      <c r="G78" s="11">
        <v>1</v>
      </c>
    </row>
    <row r="79" spans="3:8" x14ac:dyDescent="0.3">
      <c r="C79" t="s">
        <v>220</v>
      </c>
      <c r="G79" s="11">
        <v>1</v>
      </c>
    </row>
    <row r="80" spans="3:8" x14ac:dyDescent="0.3">
      <c r="C80" t="s">
        <v>220</v>
      </c>
      <c r="G80" s="11">
        <v>1</v>
      </c>
    </row>
    <row r="81" spans="3:8" x14ac:dyDescent="0.3">
      <c r="C81" t="s">
        <v>220</v>
      </c>
      <c r="D81" s="9">
        <v>3</v>
      </c>
      <c r="G81" s="11">
        <v>1</v>
      </c>
    </row>
    <row r="82" spans="3:8" x14ac:dyDescent="0.3">
      <c r="C82" t="s">
        <v>220</v>
      </c>
      <c r="D82" s="9">
        <v>1</v>
      </c>
      <c r="H82" s="11">
        <v>1</v>
      </c>
    </row>
    <row r="83" spans="3:8" x14ac:dyDescent="0.3">
      <c r="C83" t="s">
        <v>220</v>
      </c>
      <c r="D83" s="9">
        <v>1</v>
      </c>
      <c r="G83" s="11">
        <v>1</v>
      </c>
    </row>
    <row r="84" spans="3:8" x14ac:dyDescent="0.3">
      <c r="C84" t="s">
        <v>220</v>
      </c>
      <c r="G84" s="11">
        <v>1</v>
      </c>
    </row>
    <row r="85" spans="3:8" x14ac:dyDescent="0.3">
      <c r="C85" t="s">
        <v>220</v>
      </c>
      <c r="D85" s="9">
        <v>2</v>
      </c>
      <c r="G85" s="11">
        <v>1</v>
      </c>
    </row>
    <row r="86" spans="3:8" x14ac:dyDescent="0.3">
      <c r="C86" t="s">
        <v>220</v>
      </c>
      <c r="G86" s="11">
        <v>1</v>
      </c>
    </row>
    <row r="87" spans="3:8" x14ac:dyDescent="0.3">
      <c r="C87" t="s">
        <v>220</v>
      </c>
      <c r="D87" s="9">
        <v>1</v>
      </c>
      <c r="G87" s="11">
        <v>1</v>
      </c>
    </row>
    <row r="88" spans="3:8" x14ac:dyDescent="0.3">
      <c r="C88" t="s">
        <v>697</v>
      </c>
      <c r="H88" s="11">
        <v>1</v>
      </c>
    </row>
    <row r="89" spans="3:8" x14ac:dyDescent="0.3">
      <c r="C89" t="s">
        <v>220</v>
      </c>
      <c r="G89" s="11">
        <v>1</v>
      </c>
    </row>
    <row r="90" spans="3:8" x14ac:dyDescent="0.3">
      <c r="C90" t="s">
        <v>443</v>
      </c>
      <c r="D90" s="9">
        <v>11</v>
      </c>
      <c r="G90" s="11">
        <v>1</v>
      </c>
    </row>
    <row r="91" spans="3:8" x14ac:dyDescent="0.3">
      <c r="C91" t="s">
        <v>734</v>
      </c>
      <c r="D91" s="9">
        <v>3</v>
      </c>
      <c r="G91" s="11">
        <v>1</v>
      </c>
    </row>
    <row r="92" spans="3:8" x14ac:dyDescent="0.3">
      <c r="C92" t="s">
        <v>735</v>
      </c>
      <c r="D92" s="9">
        <v>7</v>
      </c>
      <c r="F92" s="9">
        <v>2</v>
      </c>
      <c r="G92" s="11">
        <v>1</v>
      </c>
    </row>
    <row r="93" spans="3:8" x14ac:dyDescent="0.3">
      <c r="C93" t="s">
        <v>237</v>
      </c>
      <c r="D93" s="9">
        <v>8</v>
      </c>
      <c r="G93" s="11">
        <v>1</v>
      </c>
    </row>
    <row r="94" spans="3:8" x14ac:dyDescent="0.3">
      <c r="C94" t="s">
        <v>220</v>
      </c>
      <c r="G94" s="11">
        <v>1</v>
      </c>
    </row>
    <row r="95" spans="3:8" x14ac:dyDescent="0.3">
      <c r="C95" t="s">
        <v>220</v>
      </c>
      <c r="G95" s="11">
        <v>1</v>
      </c>
    </row>
    <row r="96" spans="3:8" x14ac:dyDescent="0.3">
      <c r="C96" t="s">
        <v>220</v>
      </c>
      <c r="G96" s="11">
        <v>1</v>
      </c>
    </row>
    <row r="97" spans="3:8" x14ac:dyDescent="0.3">
      <c r="C97" t="s">
        <v>220</v>
      </c>
      <c r="G97" s="11">
        <v>1</v>
      </c>
    </row>
    <row r="98" spans="3:8" x14ac:dyDescent="0.3">
      <c r="C98" t="s">
        <v>237</v>
      </c>
      <c r="D98" s="9">
        <v>11</v>
      </c>
      <c r="F98" s="9">
        <v>1</v>
      </c>
      <c r="G98" s="11">
        <v>1</v>
      </c>
    </row>
    <row r="99" spans="3:8" x14ac:dyDescent="0.3">
      <c r="C99" t="s">
        <v>736</v>
      </c>
      <c r="D99" s="9">
        <v>1</v>
      </c>
      <c r="H99" s="11">
        <v>1</v>
      </c>
    </row>
    <row r="100" spans="3:8" x14ac:dyDescent="0.3">
      <c r="C100" t="s">
        <v>220</v>
      </c>
      <c r="D100" s="9">
        <v>1</v>
      </c>
      <c r="G100" s="11">
        <v>1</v>
      </c>
    </row>
    <row r="101" spans="3:8" x14ac:dyDescent="0.3">
      <c r="C101" t="s">
        <v>220</v>
      </c>
      <c r="D101" s="9">
        <v>1</v>
      </c>
      <c r="H101" s="11">
        <v>1</v>
      </c>
    </row>
    <row r="102" spans="3:8" x14ac:dyDescent="0.3">
      <c r="C102" t="s">
        <v>237</v>
      </c>
      <c r="D102" s="9">
        <v>13</v>
      </c>
      <c r="F102" s="9">
        <v>2</v>
      </c>
      <c r="G102" s="11">
        <v>1</v>
      </c>
    </row>
    <row r="103" spans="3:8" x14ac:dyDescent="0.3">
      <c r="C103" t="s">
        <v>220</v>
      </c>
      <c r="D103" s="9">
        <v>1</v>
      </c>
      <c r="G103" s="11">
        <v>1</v>
      </c>
    </row>
    <row r="130" spans="2:8" s="23" customFormat="1" x14ac:dyDescent="0.3">
      <c r="B130" s="33" t="s">
        <v>101</v>
      </c>
      <c r="D130" s="24"/>
      <c r="E130" s="24"/>
      <c r="F130" s="24"/>
      <c r="G130" s="25"/>
      <c r="H130" s="25"/>
    </row>
    <row r="131" spans="2:8" x14ac:dyDescent="0.3">
      <c r="C131" t="s">
        <v>220</v>
      </c>
      <c r="D131" s="9">
        <v>5</v>
      </c>
      <c r="F131" s="9">
        <v>1</v>
      </c>
      <c r="G131" s="11">
        <v>1</v>
      </c>
    </row>
    <row r="132" spans="2:8" x14ac:dyDescent="0.3">
      <c r="C132" t="s">
        <v>220</v>
      </c>
      <c r="D132" s="9">
        <v>3</v>
      </c>
      <c r="G132" s="11">
        <v>1</v>
      </c>
    </row>
    <row r="133" spans="2:8" x14ac:dyDescent="0.3">
      <c r="C133" t="s">
        <v>220</v>
      </c>
      <c r="G133" s="11">
        <v>1</v>
      </c>
    </row>
    <row r="134" spans="2:8" x14ac:dyDescent="0.3">
      <c r="C134" t="s">
        <v>255</v>
      </c>
      <c r="H134" s="11">
        <v>1</v>
      </c>
    </row>
    <row r="135" spans="2:8" x14ac:dyDescent="0.3">
      <c r="C135" t="s">
        <v>220</v>
      </c>
      <c r="H135" s="11">
        <v>1</v>
      </c>
    </row>
    <row r="136" spans="2:8" x14ac:dyDescent="0.3">
      <c r="C136" t="s">
        <v>237</v>
      </c>
      <c r="D136" s="9">
        <v>20</v>
      </c>
      <c r="F136" s="9">
        <v>4</v>
      </c>
      <c r="G136" s="11">
        <v>1</v>
      </c>
    </row>
    <row r="137" spans="2:8" x14ac:dyDescent="0.3">
      <c r="C137" t="s">
        <v>240</v>
      </c>
      <c r="G137" s="11">
        <v>1</v>
      </c>
    </row>
    <row r="138" spans="2:8" x14ac:dyDescent="0.3">
      <c r="C138" t="s">
        <v>237</v>
      </c>
      <c r="D138" s="9">
        <v>10</v>
      </c>
      <c r="G138" s="11">
        <v>1</v>
      </c>
    </row>
    <row r="139" spans="2:8" x14ac:dyDescent="0.3">
      <c r="C139" s="42" t="s">
        <v>731</v>
      </c>
      <c r="D139" s="43"/>
      <c r="E139" s="43"/>
      <c r="F139" s="43"/>
      <c r="G139" s="44">
        <v>1</v>
      </c>
      <c r="H139" s="44"/>
    </row>
    <row r="140" spans="2:8" x14ac:dyDescent="0.3">
      <c r="C140" s="42" t="s">
        <v>737</v>
      </c>
      <c r="D140" s="43">
        <v>1</v>
      </c>
      <c r="E140" s="43"/>
      <c r="F140" s="43"/>
      <c r="G140" s="44"/>
      <c r="H140" s="44">
        <v>1</v>
      </c>
    </row>
    <row r="141" spans="2:8" x14ac:dyDescent="0.3">
      <c r="C141" t="s">
        <v>220</v>
      </c>
      <c r="D141" s="43"/>
      <c r="E141" s="43"/>
      <c r="F141" s="43"/>
      <c r="G141" s="44"/>
      <c r="H141" s="44">
        <v>1</v>
      </c>
    </row>
    <row r="142" spans="2:8" x14ac:dyDescent="0.3">
      <c r="C142" s="42" t="s">
        <v>738</v>
      </c>
      <c r="D142" s="43"/>
      <c r="E142" s="43"/>
      <c r="F142" s="43"/>
      <c r="G142" s="44">
        <v>1</v>
      </c>
      <c r="H142" s="44"/>
    </row>
    <row r="143" spans="2:8" x14ac:dyDescent="0.3">
      <c r="C143" t="s">
        <v>237</v>
      </c>
      <c r="D143" s="43"/>
      <c r="E143" s="43"/>
      <c r="F143" s="43"/>
      <c r="G143" s="44">
        <v>1</v>
      </c>
      <c r="H143" s="44"/>
    </row>
    <row r="144" spans="2:8" x14ac:dyDescent="0.3">
      <c r="C144" t="s">
        <v>220</v>
      </c>
      <c r="D144" s="43">
        <v>1</v>
      </c>
      <c r="E144" s="43"/>
      <c r="F144" s="43"/>
      <c r="G144" s="44">
        <v>1</v>
      </c>
      <c r="H144" s="44"/>
    </row>
    <row r="145" spans="3:8" x14ac:dyDescent="0.3">
      <c r="C145" t="s">
        <v>220</v>
      </c>
      <c r="D145" s="43">
        <v>2</v>
      </c>
      <c r="E145" s="43"/>
      <c r="F145" s="43"/>
      <c r="G145" s="44">
        <v>1</v>
      </c>
      <c r="H145" s="44"/>
    </row>
    <row r="146" spans="3:8" x14ac:dyDescent="0.3">
      <c r="C146" s="42" t="s">
        <v>736</v>
      </c>
      <c r="D146" s="43"/>
      <c r="E146" s="43"/>
      <c r="F146" s="43"/>
      <c r="G146" s="44"/>
      <c r="H146" s="44">
        <v>1</v>
      </c>
    </row>
    <row r="147" spans="3:8" x14ac:dyDescent="0.3">
      <c r="C147" s="42" t="s">
        <v>739</v>
      </c>
      <c r="D147" s="43"/>
      <c r="E147" s="43"/>
      <c r="F147" s="43"/>
      <c r="G147" s="44"/>
      <c r="H147" s="44">
        <v>1</v>
      </c>
    </row>
    <row r="148" spans="3:8" x14ac:dyDescent="0.3">
      <c r="C148" t="s">
        <v>220</v>
      </c>
      <c r="D148" s="43">
        <v>1</v>
      </c>
      <c r="E148" s="43"/>
      <c r="F148" s="43"/>
      <c r="G148" s="44">
        <v>1</v>
      </c>
      <c r="H148" s="44"/>
    </row>
    <row r="149" spans="3:8" x14ac:dyDescent="0.3">
      <c r="C149" t="s">
        <v>237</v>
      </c>
      <c r="D149" s="43">
        <v>5</v>
      </c>
      <c r="E149" s="43"/>
      <c r="F149" s="43"/>
      <c r="G149" s="44">
        <v>1</v>
      </c>
      <c r="H149" s="44"/>
    </row>
    <row r="150" spans="3:8" x14ac:dyDescent="0.3">
      <c r="C150" t="s">
        <v>237</v>
      </c>
      <c r="D150" s="43">
        <v>1</v>
      </c>
      <c r="E150" s="43"/>
      <c r="F150" s="43"/>
      <c r="G150" s="44">
        <v>1</v>
      </c>
      <c r="H150" s="44"/>
    </row>
    <row r="151" spans="3:8" x14ac:dyDescent="0.3">
      <c r="C151" t="s">
        <v>220</v>
      </c>
      <c r="D151" s="43">
        <v>4</v>
      </c>
      <c r="E151" s="43"/>
      <c r="F151" s="43"/>
      <c r="G151" s="44">
        <v>1</v>
      </c>
      <c r="H151" s="44"/>
    </row>
    <row r="152" spans="3:8" x14ac:dyDescent="0.3">
      <c r="C152" t="s">
        <v>255</v>
      </c>
      <c r="D152" s="43"/>
      <c r="E152" s="43"/>
      <c r="F152" s="43"/>
      <c r="G152" s="44"/>
      <c r="H152" s="44">
        <v>1</v>
      </c>
    </row>
    <row r="153" spans="3:8" x14ac:dyDescent="0.3">
      <c r="C153" t="s">
        <v>237</v>
      </c>
      <c r="D153" s="43">
        <v>6</v>
      </c>
      <c r="E153" s="43"/>
      <c r="F153" s="43"/>
      <c r="G153" s="44">
        <v>1</v>
      </c>
      <c r="H153" s="44"/>
    </row>
    <row r="154" spans="3:8" x14ac:dyDescent="0.3">
      <c r="C154" t="s">
        <v>255</v>
      </c>
      <c r="D154" s="43">
        <v>1</v>
      </c>
      <c r="E154" s="43"/>
      <c r="F154" s="43"/>
      <c r="G154" s="44">
        <v>1</v>
      </c>
      <c r="H154" s="44"/>
    </row>
    <row r="155" spans="3:8" x14ac:dyDescent="0.3">
      <c r="C155" t="s">
        <v>740</v>
      </c>
      <c r="D155" s="43"/>
      <c r="E155" s="43"/>
      <c r="F155" s="43"/>
      <c r="G155" s="44"/>
      <c r="H155" s="44">
        <v>1</v>
      </c>
    </row>
    <row r="156" spans="3:8" x14ac:dyDescent="0.3">
      <c r="C156" t="s">
        <v>220</v>
      </c>
      <c r="D156" s="43">
        <v>1</v>
      </c>
      <c r="E156" s="43"/>
      <c r="F156" s="43"/>
      <c r="G156" s="44">
        <v>1</v>
      </c>
      <c r="H156" s="44"/>
    </row>
    <row r="157" spans="3:8" x14ac:dyDescent="0.3">
      <c r="C157" t="s">
        <v>220</v>
      </c>
      <c r="D157" s="43">
        <v>1</v>
      </c>
      <c r="E157" s="43"/>
      <c r="F157" s="43"/>
      <c r="G157" s="44">
        <v>1</v>
      </c>
      <c r="H157" s="44"/>
    </row>
    <row r="158" spans="3:8" x14ac:dyDescent="0.3">
      <c r="C158" t="s">
        <v>237</v>
      </c>
      <c r="D158" s="43">
        <v>21</v>
      </c>
      <c r="E158" s="43">
        <v>3</v>
      </c>
      <c r="F158" s="43">
        <v>11</v>
      </c>
      <c r="G158" s="44">
        <v>1</v>
      </c>
      <c r="H158" s="44"/>
    </row>
    <row r="159" spans="3:8" x14ac:dyDescent="0.3">
      <c r="C159" t="s">
        <v>237</v>
      </c>
      <c r="D159" s="43">
        <v>9</v>
      </c>
      <c r="E159" s="43"/>
      <c r="F159" s="43"/>
      <c r="G159" s="44">
        <v>1</v>
      </c>
      <c r="H159" s="44"/>
    </row>
    <row r="160" spans="3:8" x14ac:dyDescent="0.3">
      <c r="C160" t="s">
        <v>220</v>
      </c>
      <c r="D160" s="43">
        <v>1</v>
      </c>
      <c r="E160" s="43"/>
      <c r="F160" s="43"/>
      <c r="G160" s="44">
        <v>1</v>
      </c>
      <c r="H160" s="44"/>
    </row>
    <row r="161" spans="3:8" x14ac:dyDescent="0.3">
      <c r="C161" t="s">
        <v>220</v>
      </c>
      <c r="D161" s="43">
        <v>1</v>
      </c>
      <c r="E161" s="43"/>
      <c r="F161" s="43"/>
      <c r="G161" s="44">
        <v>1</v>
      </c>
      <c r="H161" s="44"/>
    </row>
    <row r="162" spans="3:8" x14ac:dyDescent="0.3">
      <c r="C162" t="s">
        <v>220</v>
      </c>
      <c r="D162" s="43"/>
      <c r="E162" s="43"/>
      <c r="F162" s="43"/>
      <c r="G162" s="44">
        <v>1</v>
      </c>
      <c r="H162" s="44"/>
    </row>
    <row r="163" spans="3:8" x14ac:dyDescent="0.3">
      <c r="C163" t="s">
        <v>220</v>
      </c>
      <c r="D163" s="43"/>
      <c r="E163" s="43"/>
      <c r="F163" s="43"/>
      <c r="G163" s="44">
        <v>1</v>
      </c>
      <c r="H163" s="44"/>
    </row>
    <row r="164" spans="3:8" x14ac:dyDescent="0.3">
      <c r="C164" t="s">
        <v>220</v>
      </c>
      <c r="D164" s="43">
        <v>2</v>
      </c>
      <c r="E164" s="43"/>
      <c r="F164" s="43"/>
      <c r="G164" s="44">
        <v>1</v>
      </c>
      <c r="H164" s="44"/>
    </row>
    <row r="165" spans="3:8" x14ac:dyDescent="0.3">
      <c r="C165" t="s">
        <v>220</v>
      </c>
      <c r="D165" s="43">
        <v>1</v>
      </c>
      <c r="E165" s="43"/>
      <c r="F165" s="43"/>
      <c r="G165" s="44">
        <v>1</v>
      </c>
      <c r="H165" s="44"/>
    </row>
    <row r="166" spans="3:8" x14ac:dyDescent="0.3">
      <c r="C166" t="s">
        <v>220</v>
      </c>
      <c r="D166" s="43"/>
      <c r="E166" s="43"/>
      <c r="F166" s="43"/>
      <c r="G166" s="44">
        <v>1</v>
      </c>
      <c r="H166" s="44"/>
    </row>
    <row r="167" spans="3:8" x14ac:dyDescent="0.3">
      <c r="C167" s="42" t="s">
        <v>741</v>
      </c>
      <c r="D167" s="43">
        <v>4</v>
      </c>
      <c r="E167" s="43">
        <v>1</v>
      </c>
      <c r="F167" s="43"/>
      <c r="G167" s="44">
        <v>1</v>
      </c>
      <c r="H167" s="44"/>
    </row>
    <row r="168" spans="3:8" x14ac:dyDescent="0.3">
      <c r="C168" t="s">
        <v>220</v>
      </c>
      <c r="D168" s="43"/>
      <c r="E168" s="43"/>
      <c r="F168" s="43"/>
      <c r="G168" s="44">
        <v>1</v>
      </c>
      <c r="H168" s="44"/>
    </row>
    <row r="169" spans="3:8" x14ac:dyDescent="0.3">
      <c r="C169" t="s">
        <v>220</v>
      </c>
      <c r="D169" s="43"/>
      <c r="E169" s="43"/>
      <c r="F169" s="43"/>
      <c r="G169" s="44">
        <v>1</v>
      </c>
      <c r="H169" s="44"/>
    </row>
    <row r="170" spans="3:8" x14ac:dyDescent="0.3">
      <c r="C170" t="s">
        <v>220</v>
      </c>
      <c r="D170" s="43"/>
      <c r="E170" s="43"/>
      <c r="F170" s="43"/>
      <c r="G170" s="44">
        <v>1</v>
      </c>
      <c r="H170" s="44"/>
    </row>
    <row r="171" spans="3:8" x14ac:dyDescent="0.3">
      <c r="C171" s="42"/>
      <c r="D171" s="43"/>
      <c r="E171" s="43"/>
      <c r="F171" s="43"/>
      <c r="G171" s="44"/>
      <c r="H171" s="44"/>
    </row>
    <row r="172" spans="3:8" x14ac:dyDescent="0.3">
      <c r="C172" s="42"/>
      <c r="D172" s="43"/>
      <c r="E172" s="43"/>
      <c r="F172" s="43"/>
      <c r="G172" s="44"/>
      <c r="H172" s="44"/>
    </row>
    <row r="173" spans="3:8" x14ac:dyDescent="0.3">
      <c r="C173" s="42"/>
      <c r="D173" s="43"/>
      <c r="E173" s="43"/>
      <c r="F173" s="43"/>
      <c r="G173" s="44"/>
      <c r="H173" s="44"/>
    </row>
    <row r="174" spans="3:8" x14ac:dyDescent="0.3">
      <c r="C174" s="42"/>
      <c r="D174" s="43"/>
      <c r="E174" s="43"/>
      <c r="F174" s="43"/>
      <c r="G174" s="44"/>
      <c r="H174" s="44"/>
    </row>
    <row r="175" spans="3:8" x14ac:dyDescent="0.3">
      <c r="C175" s="42"/>
      <c r="D175" s="43"/>
      <c r="E175" s="43"/>
      <c r="F175" s="43"/>
      <c r="G175" s="44"/>
      <c r="H175" s="44"/>
    </row>
    <row r="176" spans="3:8" x14ac:dyDescent="0.3">
      <c r="C176" s="42"/>
      <c r="D176" s="43"/>
      <c r="E176" s="43"/>
      <c r="F176" s="43"/>
      <c r="G176" s="44"/>
      <c r="H176" s="44"/>
    </row>
    <row r="177" spans="3:8" x14ac:dyDescent="0.3">
      <c r="C177" s="42"/>
      <c r="D177" s="43"/>
      <c r="E177" s="43"/>
      <c r="F177" s="43"/>
      <c r="G177" s="44"/>
      <c r="H177" s="44"/>
    </row>
    <row r="178" spans="3:8" x14ac:dyDescent="0.3">
      <c r="C178" s="42"/>
      <c r="D178" s="43"/>
      <c r="E178" s="43"/>
      <c r="F178" s="43"/>
      <c r="G178" s="44"/>
      <c r="H178" s="44"/>
    </row>
    <row r="179" spans="3:8" x14ac:dyDescent="0.3">
      <c r="C179" s="42"/>
      <c r="D179" s="43"/>
      <c r="E179" s="43"/>
      <c r="F179" s="43"/>
      <c r="G179" s="44"/>
      <c r="H179" s="44"/>
    </row>
    <row r="180" spans="3:8" x14ac:dyDescent="0.3">
      <c r="C180" s="42"/>
      <c r="D180" s="43"/>
      <c r="E180" s="43"/>
      <c r="F180" s="43"/>
      <c r="G180" s="44"/>
      <c r="H180" s="44"/>
    </row>
    <row r="181" spans="3:8" x14ac:dyDescent="0.3">
      <c r="C181" s="42"/>
      <c r="D181" s="43"/>
      <c r="E181" s="43"/>
      <c r="F181" s="43"/>
      <c r="G181" s="44"/>
      <c r="H181" s="44"/>
    </row>
    <row r="182" spans="3:8" x14ac:dyDescent="0.3">
      <c r="C182" s="42"/>
      <c r="D182" s="43"/>
      <c r="E182" s="43"/>
      <c r="F182" s="43"/>
      <c r="G182" s="44"/>
      <c r="H182" s="44"/>
    </row>
    <row r="183" spans="3:8" x14ac:dyDescent="0.3">
      <c r="C183" s="42"/>
      <c r="D183" s="43"/>
      <c r="E183" s="43"/>
      <c r="F183" s="43"/>
      <c r="G183" s="44"/>
      <c r="H183" s="44"/>
    </row>
    <row r="184" spans="3:8" x14ac:dyDescent="0.3">
      <c r="C184" s="42"/>
      <c r="D184" s="43"/>
      <c r="E184" s="43"/>
      <c r="F184" s="43"/>
      <c r="G184" s="44"/>
      <c r="H184" s="44"/>
    </row>
    <row r="185" spans="3:8" x14ac:dyDescent="0.3">
      <c r="C185" s="42"/>
      <c r="D185" s="43"/>
      <c r="E185" s="43"/>
      <c r="F185" s="43"/>
      <c r="G185" s="44"/>
      <c r="H185" s="44"/>
    </row>
    <row r="186" spans="3:8" x14ac:dyDescent="0.3">
      <c r="C186" s="42"/>
      <c r="D186" s="43"/>
      <c r="E186" s="43"/>
      <c r="F186" s="43"/>
      <c r="G186" s="44"/>
      <c r="H186" s="44"/>
    </row>
    <row r="187" spans="3:8" x14ac:dyDescent="0.3">
      <c r="C187" s="42"/>
      <c r="D187" s="43"/>
      <c r="E187" s="43"/>
      <c r="F187" s="43"/>
      <c r="G187" s="44"/>
      <c r="H187" s="44"/>
    </row>
    <row r="188" spans="3:8" x14ac:dyDescent="0.3">
      <c r="C188" s="42"/>
      <c r="D188" s="43"/>
      <c r="E188" s="43"/>
      <c r="F188" s="43"/>
      <c r="G188" s="44"/>
      <c r="H188" s="44"/>
    </row>
    <row r="189" spans="3:8" x14ac:dyDescent="0.3">
      <c r="C189" s="42"/>
      <c r="D189" s="43"/>
      <c r="E189" s="43"/>
      <c r="F189" s="43"/>
      <c r="G189" s="44"/>
      <c r="H189" s="44"/>
    </row>
    <row r="190" spans="3:8" x14ac:dyDescent="0.3">
      <c r="C190" s="42"/>
      <c r="D190" s="43"/>
      <c r="E190" s="43"/>
      <c r="F190" s="43"/>
      <c r="G190" s="44"/>
      <c r="H190" s="44"/>
    </row>
    <row r="205" spans="2:8" s="23" customFormat="1" x14ac:dyDescent="0.3">
      <c r="B205" s="33" t="s">
        <v>212</v>
      </c>
      <c r="D205" s="24"/>
      <c r="E205" s="24"/>
      <c r="F205" s="24"/>
      <c r="G205" s="25"/>
      <c r="H205" s="25"/>
    </row>
    <row r="206" spans="2:8" x14ac:dyDescent="0.3">
      <c r="C206" s="42" t="s">
        <v>237</v>
      </c>
      <c r="D206" s="43">
        <v>10</v>
      </c>
      <c r="E206" s="43"/>
      <c r="F206" s="43">
        <v>2</v>
      </c>
      <c r="G206" s="44">
        <v>1</v>
      </c>
      <c r="H206" s="44"/>
    </row>
    <row r="207" spans="2:8" x14ac:dyDescent="0.3">
      <c r="C207" s="42" t="s">
        <v>237</v>
      </c>
      <c r="D207" s="43">
        <v>1</v>
      </c>
      <c r="E207" s="43"/>
      <c r="F207" s="43"/>
      <c r="G207" s="44">
        <v>1</v>
      </c>
      <c r="H207" s="44"/>
    </row>
    <row r="208" spans="2:8" x14ac:dyDescent="0.3">
      <c r="C208" t="s">
        <v>220</v>
      </c>
      <c r="D208" s="43"/>
      <c r="E208" s="43"/>
      <c r="F208" s="43"/>
      <c r="G208" s="44">
        <v>1</v>
      </c>
      <c r="H208" s="44"/>
    </row>
    <row r="209" spans="3:8" x14ac:dyDescent="0.3">
      <c r="C209" t="s">
        <v>220</v>
      </c>
      <c r="D209" s="43"/>
      <c r="E209" s="43"/>
      <c r="F209" s="43"/>
      <c r="G209" s="44">
        <v>1</v>
      </c>
      <c r="H209" s="44"/>
    </row>
    <row r="210" spans="3:8" x14ac:dyDescent="0.3">
      <c r="C210" t="s">
        <v>220</v>
      </c>
      <c r="D210" s="43"/>
      <c r="E210" s="43"/>
      <c r="F210" s="43"/>
      <c r="G210" s="44">
        <v>1</v>
      </c>
      <c r="H210" s="44"/>
    </row>
    <row r="211" spans="3:8" x14ac:dyDescent="0.3">
      <c r="C211" t="s">
        <v>220</v>
      </c>
      <c r="D211" s="43">
        <v>1</v>
      </c>
      <c r="E211" s="43"/>
      <c r="F211" s="43"/>
      <c r="G211" s="44">
        <v>1</v>
      </c>
      <c r="H211" s="44"/>
    </row>
    <row r="212" spans="3:8" x14ac:dyDescent="0.3">
      <c r="C212" t="s">
        <v>220</v>
      </c>
      <c r="D212" s="43">
        <v>1</v>
      </c>
      <c r="E212" s="43"/>
      <c r="F212" s="43"/>
      <c r="G212" s="44">
        <v>1</v>
      </c>
      <c r="H212" s="44"/>
    </row>
    <row r="213" spans="3:8" x14ac:dyDescent="0.3">
      <c r="C213" t="s">
        <v>220</v>
      </c>
      <c r="D213" s="43">
        <v>1</v>
      </c>
      <c r="E213" s="43"/>
      <c r="F213" s="43"/>
      <c r="G213" s="44">
        <v>1</v>
      </c>
      <c r="H213" s="44"/>
    </row>
    <row r="214" spans="3:8" x14ac:dyDescent="0.3">
      <c r="C214" s="42" t="s">
        <v>237</v>
      </c>
      <c r="D214" s="43">
        <v>7</v>
      </c>
      <c r="E214" s="43"/>
      <c r="F214" s="43">
        <v>1</v>
      </c>
      <c r="G214" s="44">
        <v>1</v>
      </c>
      <c r="H214" s="44"/>
    </row>
    <row r="215" spans="3:8" x14ac:dyDescent="0.3">
      <c r="C215" t="s">
        <v>220</v>
      </c>
      <c r="D215" s="43">
        <v>1</v>
      </c>
      <c r="E215" s="43"/>
      <c r="F215" s="43"/>
      <c r="G215" s="44"/>
      <c r="H215" s="44">
        <v>1</v>
      </c>
    </row>
    <row r="216" spans="3:8" x14ac:dyDescent="0.3">
      <c r="C216" t="s">
        <v>220</v>
      </c>
      <c r="D216" s="43">
        <v>2</v>
      </c>
      <c r="E216" s="43"/>
      <c r="F216" s="43"/>
      <c r="G216" s="44"/>
      <c r="H216" s="44">
        <v>1</v>
      </c>
    </row>
    <row r="217" spans="3:8" x14ac:dyDescent="0.3">
      <c r="C217" t="s">
        <v>220</v>
      </c>
      <c r="D217" s="43">
        <v>1</v>
      </c>
      <c r="E217" s="43"/>
      <c r="F217" s="43"/>
      <c r="G217" s="44">
        <v>1</v>
      </c>
      <c r="H217" s="44"/>
    </row>
    <row r="218" spans="3:8" x14ac:dyDescent="0.3">
      <c r="C218" t="s">
        <v>220</v>
      </c>
      <c r="D218" s="43">
        <v>1</v>
      </c>
      <c r="E218" s="43"/>
      <c r="F218" s="43"/>
      <c r="G218" s="44"/>
      <c r="H218" s="44">
        <v>1</v>
      </c>
    </row>
    <row r="219" spans="3:8" x14ac:dyDescent="0.3">
      <c r="C219" t="s">
        <v>220</v>
      </c>
      <c r="D219" s="43">
        <v>1</v>
      </c>
      <c r="E219" s="43"/>
      <c r="F219" s="43"/>
      <c r="G219" s="44">
        <v>1</v>
      </c>
      <c r="H219" s="44"/>
    </row>
    <row r="220" spans="3:8" x14ac:dyDescent="0.3">
      <c r="C220" t="s">
        <v>220</v>
      </c>
      <c r="D220" s="43">
        <v>2</v>
      </c>
      <c r="E220" s="43"/>
      <c r="F220" s="43"/>
      <c r="G220" s="44">
        <v>1</v>
      </c>
      <c r="H220" s="44"/>
    </row>
    <row r="221" spans="3:8" x14ac:dyDescent="0.3">
      <c r="C221" t="s">
        <v>220</v>
      </c>
      <c r="D221" s="43">
        <v>1</v>
      </c>
      <c r="E221" s="43"/>
      <c r="F221" s="43"/>
      <c r="G221" s="44">
        <v>1</v>
      </c>
      <c r="H221" s="44"/>
    </row>
    <row r="222" spans="3:8" x14ac:dyDescent="0.3">
      <c r="C222" t="s">
        <v>220</v>
      </c>
      <c r="D222" s="43">
        <v>1</v>
      </c>
      <c r="E222" s="43"/>
      <c r="F222" s="43"/>
      <c r="G222" s="44">
        <v>1</v>
      </c>
      <c r="H222" s="44"/>
    </row>
    <row r="223" spans="3:8" x14ac:dyDescent="0.3">
      <c r="C223" s="42" t="s">
        <v>742</v>
      </c>
      <c r="D223" s="43">
        <v>2</v>
      </c>
      <c r="E223" s="43"/>
      <c r="F223" s="43"/>
      <c r="G223" s="44"/>
      <c r="H223" s="44">
        <v>1</v>
      </c>
    </row>
    <row r="224" spans="3:8" x14ac:dyDescent="0.3">
      <c r="C224" s="42" t="s">
        <v>237</v>
      </c>
      <c r="D224" s="43">
        <v>5</v>
      </c>
      <c r="E224" s="43"/>
      <c r="F224" s="43"/>
      <c r="G224" s="44">
        <v>1</v>
      </c>
      <c r="H224" s="44"/>
    </row>
    <row r="225" spans="3:8" x14ac:dyDescent="0.3">
      <c r="C225" s="42" t="s">
        <v>743</v>
      </c>
      <c r="D225" s="43">
        <v>10</v>
      </c>
      <c r="E225" s="43"/>
      <c r="F225" s="43">
        <v>9</v>
      </c>
      <c r="G225" s="44">
        <v>1</v>
      </c>
      <c r="H225" s="44"/>
    </row>
    <row r="226" spans="3:8" x14ac:dyDescent="0.3">
      <c r="C226" t="s">
        <v>220</v>
      </c>
      <c r="D226" s="43">
        <v>1</v>
      </c>
      <c r="E226" s="43"/>
      <c r="F226" s="43"/>
      <c r="G226" s="44">
        <v>1</v>
      </c>
      <c r="H226" s="44"/>
    </row>
    <row r="227" spans="3:8" x14ac:dyDescent="0.3">
      <c r="C227" t="s">
        <v>220</v>
      </c>
      <c r="D227" s="43">
        <v>1</v>
      </c>
      <c r="E227" s="43"/>
      <c r="F227" s="43"/>
      <c r="G227" s="44">
        <v>1</v>
      </c>
      <c r="H227" s="44"/>
    </row>
    <row r="228" spans="3:8" x14ac:dyDescent="0.3">
      <c r="C228" t="s">
        <v>220</v>
      </c>
      <c r="D228" s="43">
        <v>1</v>
      </c>
      <c r="E228" s="43"/>
      <c r="F228" s="43"/>
      <c r="G228" s="44">
        <v>1</v>
      </c>
      <c r="H228" s="44"/>
    </row>
    <row r="229" spans="3:8" x14ac:dyDescent="0.3">
      <c r="C229" t="s">
        <v>220</v>
      </c>
      <c r="D229" s="43"/>
      <c r="E229" s="43"/>
      <c r="F229" s="43"/>
      <c r="G229" s="44">
        <v>1</v>
      </c>
      <c r="H229" s="44"/>
    </row>
    <row r="230" spans="3:8" x14ac:dyDescent="0.3">
      <c r="C230" t="s">
        <v>220</v>
      </c>
      <c r="D230" s="43">
        <v>3</v>
      </c>
      <c r="E230" s="43"/>
      <c r="F230" s="43"/>
      <c r="G230" s="44">
        <v>1</v>
      </c>
      <c r="H230" s="44"/>
    </row>
    <row r="231" spans="3:8" x14ac:dyDescent="0.3">
      <c r="C231" t="s">
        <v>220</v>
      </c>
      <c r="D231" s="43"/>
      <c r="E231" s="43"/>
      <c r="F231" s="43"/>
      <c r="G231" s="44">
        <v>1</v>
      </c>
      <c r="H231" s="44"/>
    </row>
    <row r="232" spans="3:8" x14ac:dyDescent="0.3">
      <c r="C232" t="s">
        <v>220</v>
      </c>
      <c r="D232" s="43"/>
      <c r="E232" s="43"/>
      <c r="F232" s="43"/>
      <c r="G232" s="44"/>
      <c r="H232" s="44">
        <v>1</v>
      </c>
    </row>
    <row r="233" spans="3:8" x14ac:dyDescent="0.3">
      <c r="C233" s="42" t="s">
        <v>744</v>
      </c>
      <c r="D233" s="43">
        <v>1</v>
      </c>
      <c r="E233" s="43"/>
      <c r="F233" s="43"/>
      <c r="G233" s="44">
        <v>1</v>
      </c>
      <c r="H233" s="44"/>
    </row>
    <row r="234" spans="3:8" x14ac:dyDescent="0.3">
      <c r="C234" t="s">
        <v>220</v>
      </c>
      <c r="D234" s="43"/>
      <c r="E234" s="43"/>
      <c r="F234" s="43"/>
      <c r="G234" s="44">
        <v>1</v>
      </c>
    </row>
    <row r="235" spans="3:8" x14ac:dyDescent="0.3">
      <c r="C235" t="s">
        <v>220</v>
      </c>
      <c r="D235" s="43">
        <v>1</v>
      </c>
      <c r="E235" s="43"/>
      <c r="F235" s="43"/>
      <c r="G235" s="44">
        <v>1</v>
      </c>
    </row>
    <row r="236" spans="3:8" x14ac:dyDescent="0.3">
      <c r="C236" t="s">
        <v>220</v>
      </c>
      <c r="D236" s="43"/>
      <c r="E236" s="43"/>
      <c r="F236" s="43"/>
      <c r="G236" s="44">
        <v>1</v>
      </c>
    </row>
    <row r="237" spans="3:8" x14ac:dyDescent="0.3">
      <c r="C237" t="s">
        <v>220</v>
      </c>
      <c r="D237" s="43"/>
      <c r="E237" s="43"/>
      <c r="F237" s="43"/>
      <c r="G237" s="44">
        <v>1</v>
      </c>
    </row>
    <row r="238" spans="3:8" x14ac:dyDescent="0.3">
      <c r="C238" t="s">
        <v>220</v>
      </c>
      <c r="D238" s="43">
        <v>1</v>
      </c>
      <c r="E238" s="43"/>
      <c r="F238" s="43"/>
      <c r="G238" s="44">
        <v>1</v>
      </c>
    </row>
    <row r="239" spans="3:8" x14ac:dyDescent="0.3">
      <c r="C239" t="s">
        <v>220</v>
      </c>
      <c r="D239" s="43">
        <v>1</v>
      </c>
      <c r="E239" s="43"/>
      <c r="F239" s="43"/>
      <c r="G239" s="44">
        <v>1</v>
      </c>
    </row>
    <row r="240" spans="3:8" x14ac:dyDescent="0.3">
      <c r="C240" t="s">
        <v>220</v>
      </c>
      <c r="D240" s="43"/>
      <c r="E240" s="43"/>
      <c r="F240" s="43"/>
      <c r="G240" s="44">
        <v>1</v>
      </c>
    </row>
    <row r="241" spans="2:8" x14ac:dyDescent="0.3">
      <c r="C241" t="s">
        <v>736</v>
      </c>
      <c r="D241" s="43"/>
      <c r="E241" s="43"/>
      <c r="F241" s="43"/>
      <c r="G241" s="44">
        <v>1</v>
      </c>
    </row>
    <row r="242" spans="2:8" x14ac:dyDescent="0.3">
      <c r="C242" t="s">
        <v>220</v>
      </c>
      <c r="D242" s="43">
        <v>3</v>
      </c>
      <c r="E242" s="43"/>
      <c r="F242" s="43"/>
      <c r="G242" s="44">
        <v>1</v>
      </c>
    </row>
    <row r="243" spans="2:8" x14ac:dyDescent="0.3">
      <c r="C243" t="s">
        <v>220</v>
      </c>
      <c r="D243" s="43"/>
      <c r="E243" s="43"/>
      <c r="F243" s="43"/>
      <c r="G243" s="44">
        <v>1</v>
      </c>
    </row>
    <row r="244" spans="2:8" x14ac:dyDescent="0.3">
      <c r="C244" t="s">
        <v>237</v>
      </c>
      <c r="D244" s="9">
        <v>3</v>
      </c>
      <c r="G244" s="11">
        <v>1</v>
      </c>
    </row>
    <row r="245" spans="2:8" x14ac:dyDescent="0.3">
      <c r="C245" t="s">
        <v>237</v>
      </c>
      <c r="D245" s="9">
        <v>1</v>
      </c>
      <c r="G245" s="11">
        <v>1</v>
      </c>
    </row>
    <row r="248" spans="2:8" s="23" customFormat="1" x14ac:dyDescent="0.3">
      <c r="B248" s="33" t="s">
        <v>173</v>
      </c>
      <c r="D248" s="24"/>
      <c r="E248" s="24"/>
      <c r="F248" s="24"/>
      <c r="G248" s="25"/>
      <c r="H248" s="25"/>
    </row>
    <row r="249" spans="2:8" x14ac:dyDescent="0.3">
      <c r="C249" t="s">
        <v>237</v>
      </c>
      <c r="D249" s="9">
        <v>26</v>
      </c>
      <c r="F249" s="9">
        <v>7</v>
      </c>
      <c r="G249" s="11">
        <v>1</v>
      </c>
      <c r="H249" s="44"/>
    </row>
    <row r="250" spans="2:8" x14ac:dyDescent="0.3">
      <c r="C250" t="s">
        <v>220</v>
      </c>
      <c r="D250" s="43">
        <v>1</v>
      </c>
      <c r="E250" s="43"/>
      <c r="F250" s="43"/>
      <c r="G250" s="44">
        <v>1</v>
      </c>
      <c r="H250" s="44"/>
    </row>
    <row r="251" spans="2:8" x14ac:dyDescent="0.3">
      <c r="C251" t="s">
        <v>220</v>
      </c>
      <c r="D251" s="43">
        <v>2</v>
      </c>
      <c r="E251" s="43"/>
      <c r="F251" s="43">
        <v>1</v>
      </c>
      <c r="G251" s="44">
        <v>1</v>
      </c>
      <c r="H251" s="44"/>
    </row>
    <row r="252" spans="2:8" x14ac:dyDescent="0.3">
      <c r="C252" t="s">
        <v>220</v>
      </c>
      <c r="D252" s="43"/>
      <c r="E252" s="43"/>
      <c r="F252" s="43"/>
      <c r="G252" s="44">
        <v>1</v>
      </c>
      <c r="H252" s="44"/>
    </row>
    <row r="253" spans="2:8" x14ac:dyDescent="0.3">
      <c r="C253" s="42" t="s">
        <v>745</v>
      </c>
      <c r="D253" s="43"/>
      <c r="E253" s="43"/>
      <c r="F253" s="43"/>
      <c r="G253" s="44">
        <v>1</v>
      </c>
      <c r="H253" s="44"/>
    </row>
    <row r="254" spans="2:8" x14ac:dyDescent="0.3">
      <c r="C254" t="s">
        <v>220</v>
      </c>
      <c r="D254" s="43"/>
      <c r="E254" s="43"/>
      <c r="F254" s="43"/>
      <c r="G254" s="44">
        <v>1</v>
      </c>
      <c r="H254" s="44"/>
    </row>
    <row r="255" spans="2:8" x14ac:dyDescent="0.3">
      <c r="C255" t="s">
        <v>220</v>
      </c>
      <c r="D255" s="43">
        <v>1</v>
      </c>
      <c r="E255" s="43"/>
      <c r="F255" s="43"/>
      <c r="G255" s="44">
        <v>1</v>
      </c>
      <c r="H255" s="44"/>
    </row>
    <row r="256" spans="2:8" x14ac:dyDescent="0.3">
      <c r="C256" t="s">
        <v>220</v>
      </c>
      <c r="D256" s="43">
        <v>5</v>
      </c>
      <c r="E256" s="43"/>
      <c r="F256" s="43">
        <v>2</v>
      </c>
      <c r="G256" s="44">
        <v>1</v>
      </c>
      <c r="H256" s="44"/>
    </row>
    <row r="257" spans="3:8" x14ac:dyDescent="0.3">
      <c r="C257" s="42" t="s">
        <v>292</v>
      </c>
      <c r="D257" s="43"/>
      <c r="E257" s="43"/>
      <c r="F257" s="43"/>
      <c r="G257" s="44"/>
      <c r="H257" s="44">
        <v>1</v>
      </c>
    </row>
    <row r="258" spans="3:8" x14ac:dyDescent="0.3">
      <c r="C258" s="42" t="s">
        <v>292</v>
      </c>
      <c r="D258" s="43">
        <v>1</v>
      </c>
      <c r="E258" s="43"/>
      <c r="F258" s="43"/>
      <c r="G258" s="44"/>
      <c r="H258" s="44">
        <v>1</v>
      </c>
    </row>
    <row r="259" spans="3:8" x14ac:dyDescent="0.3">
      <c r="C259" s="42" t="s">
        <v>746</v>
      </c>
      <c r="D259" s="43">
        <v>2</v>
      </c>
      <c r="E259" s="43"/>
      <c r="F259" s="43"/>
      <c r="G259" s="44"/>
      <c r="H259" s="44">
        <v>1</v>
      </c>
    </row>
    <row r="260" spans="3:8" x14ac:dyDescent="0.3">
      <c r="C260" t="s">
        <v>237</v>
      </c>
      <c r="D260" s="43">
        <v>20</v>
      </c>
      <c r="E260" s="43"/>
      <c r="F260" s="43"/>
      <c r="G260" s="44">
        <v>1</v>
      </c>
      <c r="H260" s="44"/>
    </row>
    <row r="261" spans="3:8" x14ac:dyDescent="0.3">
      <c r="C261" t="s">
        <v>237</v>
      </c>
      <c r="D261" s="43">
        <v>12</v>
      </c>
      <c r="E261" s="43"/>
      <c r="F261" s="43">
        <v>3</v>
      </c>
      <c r="G261" s="44">
        <v>1</v>
      </c>
      <c r="H261" s="44"/>
    </row>
    <row r="262" spans="3:8" x14ac:dyDescent="0.3">
      <c r="C262" t="s">
        <v>220</v>
      </c>
      <c r="D262" s="43">
        <v>1</v>
      </c>
      <c r="E262" s="43"/>
      <c r="F262" s="43"/>
      <c r="G262" s="44">
        <v>1</v>
      </c>
      <c r="H262" s="44"/>
    </row>
    <row r="263" spans="3:8" x14ac:dyDescent="0.3">
      <c r="C263" t="s">
        <v>237</v>
      </c>
      <c r="D263" s="43">
        <v>6</v>
      </c>
      <c r="E263" s="43"/>
      <c r="F263" s="43">
        <v>3</v>
      </c>
      <c r="G263" s="44">
        <v>1</v>
      </c>
      <c r="H263" s="44"/>
    </row>
    <row r="264" spans="3:8" x14ac:dyDescent="0.3">
      <c r="C264" t="s">
        <v>220</v>
      </c>
      <c r="D264" s="43"/>
      <c r="E264" s="43"/>
      <c r="F264" s="43"/>
      <c r="G264" s="44">
        <v>1</v>
      </c>
      <c r="H264" s="44"/>
    </row>
    <row r="265" spans="3:8" x14ac:dyDescent="0.3">
      <c r="C265" t="s">
        <v>220</v>
      </c>
      <c r="D265" s="43"/>
      <c r="E265" s="43"/>
      <c r="F265" s="43"/>
      <c r="G265" s="44">
        <v>1</v>
      </c>
      <c r="H265" s="44"/>
    </row>
    <row r="266" spans="3:8" x14ac:dyDescent="0.3">
      <c r="C266" t="s">
        <v>220</v>
      </c>
      <c r="D266" s="43">
        <v>1</v>
      </c>
      <c r="E266" s="43"/>
      <c r="F266" s="43"/>
      <c r="G266" s="44">
        <v>1</v>
      </c>
      <c r="H266" s="44"/>
    </row>
    <row r="267" spans="3:8" x14ac:dyDescent="0.3">
      <c r="C267" t="s">
        <v>220</v>
      </c>
      <c r="D267" s="43"/>
      <c r="E267" s="43"/>
      <c r="F267" s="43"/>
      <c r="G267" s="44">
        <v>1</v>
      </c>
      <c r="H267" s="44"/>
    </row>
    <row r="268" spans="3:8" x14ac:dyDescent="0.3">
      <c r="C268" t="s">
        <v>237</v>
      </c>
      <c r="D268" s="43">
        <v>11</v>
      </c>
      <c r="E268" s="43"/>
      <c r="F268" s="43">
        <v>3</v>
      </c>
      <c r="G268" s="44">
        <v>1</v>
      </c>
      <c r="H268" s="44"/>
    </row>
    <row r="269" spans="3:8" x14ac:dyDescent="0.3">
      <c r="C269" t="s">
        <v>736</v>
      </c>
      <c r="D269" s="43">
        <v>1</v>
      </c>
      <c r="E269" s="43"/>
      <c r="F269" s="43"/>
      <c r="G269" s="44"/>
      <c r="H269" s="44">
        <v>1</v>
      </c>
    </row>
    <row r="270" spans="3:8" x14ac:dyDescent="0.3">
      <c r="C270" t="s">
        <v>220</v>
      </c>
      <c r="D270" s="43">
        <v>1</v>
      </c>
      <c r="E270" s="43"/>
      <c r="F270" s="43"/>
      <c r="G270" s="44">
        <v>1</v>
      </c>
      <c r="H270" s="44"/>
    </row>
    <row r="271" spans="3:8" x14ac:dyDescent="0.3">
      <c r="C271" t="s">
        <v>255</v>
      </c>
      <c r="D271" s="43">
        <v>1</v>
      </c>
      <c r="E271" s="43"/>
      <c r="F271" s="43"/>
      <c r="G271" s="44">
        <v>1</v>
      </c>
      <c r="H271" s="44"/>
    </row>
    <row r="272" spans="3:8" x14ac:dyDescent="0.3">
      <c r="C272" t="s">
        <v>237</v>
      </c>
      <c r="D272" s="43">
        <v>6</v>
      </c>
      <c r="E272" s="43"/>
      <c r="F272" s="43"/>
      <c r="G272" s="44">
        <v>1</v>
      </c>
      <c r="H272" s="44"/>
    </row>
    <row r="273" spans="3:8" x14ac:dyDescent="0.3">
      <c r="C273" t="s">
        <v>220</v>
      </c>
      <c r="D273" s="43"/>
      <c r="E273" s="43"/>
      <c r="F273" s="43"/>
      <c r="G273" s="44">
        <v>1</v>
      </c>
      <c r="H273" s="44"/>
    </row>
    <row r="274" spans="3:8" x14ac:dyDescent="0.3">
      <c r="C274" s="42"/>
      <c r="D274" s="43"/>
      <c r="E274" s="43"/>
      <c r="F274" s="43"/>
      <c r="G274" s="44"/>
      <c r="H274" s="44"/>
    </row>
    <row r="275" spans="3:8" x14ac:dyDescent="0.3">
      <c r="C275" s="42"/>
      <c r="D275" s="43"/>
      <c r="E275" s="43"/>
      <c r="F275" s="43"/>
      <c r="G275" s="44"/>
      <c r="H275" s="44"/>
    </row>
    <row r="276" spans="3:8" x14ac:dyDescent="0.3">
      <c r="C276" s="42"/>
      <c r="D276" s="43"/>
      <c r="E276" s="43"/>
      <c r="F276" s="43"/>
      <c r="G276" s="44"/>
      <c r="H276" s="44"/>
    </row>
    <row r="277" spans="3:8" x14ac:dyDescent="0.3">
      <c r="C277" s="42"/>
      <c r="D277" s="43"/>
      <c r="E277" s="43"/>
      <c r="F277" s="43"/>
      <c r="G277" s="44"/>
      <c r="H277" s="44"/>
    </row>
    <row r="278" spans="3:8" x14ac:dyDescent="0.3">
      <c r="C278" s="42"/>
      <c r="D278" s="43"/>
      <c r="E278" s="43"/>
      <c r="F278" s="43"/>
      <c r="G278" s="44"/>
      <c r="H278" s="44"/>
    </row>
  </sheetData>
  <mergeCells count="6">
    <mergeCell ref="J5:K5"/>
    <mergeCell ref="J7:K7"/>
    <mergeCell ref="J9:K9"/>
    <mergeCell ref="J11:K11"/>
    <mergeCell ref="J13:K13"/>
    <mergeCell ref="M23:N23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C65CD-FCE9-4FB9-8C59-445183F9E354}">
  <dimension ref="A1:Q278"/>
  <sheetViews>
    <sheetView topLeftCell="B1" workbookViewId="0">
      <selection activeCell="C16" sqref="C16:C25"/>
    </sheetView>
  </sheetViews>
  <sheetFormatPr defaultRowHeight="14.4" x14ac:dyDescent="0.3"/>
  <cols>
    <col min="1" max="1" width="9.6640625" hidden="1" customWidth="1"/>
    <col min="2" max="2" width="14.44140625" style="7" bestFit="1" customWidth="1"/>
    <col min="3" max="3" width="9.109375" bestFit="1" customWidth="1"/>
    <col min="4" max="4" width="9.44140625" style="9" bestFit="1" customWidth="1"/>
    <col min="5" max="5" width="10.33203125" style="9" bestFit="1" customWidth="1"/>
    <col min="6" max="6" width="10" style="9" bestFit="1" customWidth="1"/>
    <col min="7" max="7" width="9.44140625" style="9" customWidth="1"/>
    <col min="8" max="8" width="6.88671875" style="11" customWidth="1"/>
    <col min="9" max="9" width="8.88671875" style="11" customWidth="1"/>
    <col min="11" max="11" width="15.6640625" bestFit="1" customWidth="1"/>
    <col min="12" max="12" width="11.33203125" bestFit="1" customWidth="1"/>
    <col min="14" max="14" width="14.6640625" bestFit="1" customWidth="1"/>
    <col min="15" max="15" width="24" bestFit="1" customWidth="1"/>
    <col min="16" max="16" width="30.33203125" bestFit="1" customWidth="1"/>
  </cols>
  <sheetData>
    <row r="1" spans="1:15" ht="15" thickBot="1" x14ac:dyDescent="0.35"/>
    <row r="2" spans="1:15" ht="15" thickBot="1" x14ac:dyDescent="0.35">
      <c r="A2" s="1" t="s">
        <v>0</v>
      </c>
      <c r="B2" s="8" t="s">
        <v>752</v>
      </c>
      <c r="C2" s="2" t="s">
        <v>760</v>
      </c>
      <c r="D2" s="10" t="s">
        <v>2</v>
      </c>
      <c r="E2" s="10" t="s">
        <v>233</v>
      </c>
      <c r="F2" s="10" t="s">
        <v>6</v>
      </c>
      <c r="G2" s="10" t="s">
        <v>14</v>
      </c>
      <c r="H2" s="53" t="s">
        <v>766</v>
      </c>
      <c r="I2" s="54"/>
      <c r="K2" s="48"/>
      <c r="L2" s="48"/>
    </row>
    <row r="3" spans="1:15" x14ac:dyDescent="0.3">
      <c r="A3">
        <v>1</v>
      </c>
      <c r="B3" s="7" t="s">
        <v>753</v>
      </c>
      <c r="C3">
        <f>'EuropeDirect Iasi'!K15</f>
        <v>235</v>
      </c>
      <c r="D3" s="49">
        <f>'EuropeDirect Iasi'!M53</f>
        <v>3508</v>
      </c>
      <c r="E3" s="49">
        <f>D3/C3</f>
        <v>14.927659574468086</v>
      </c>
      <c r="F3" s="49">
        <f>'EuropeDirect Iasi'!M55</f>
        <v>189</v>
      </c>
      <c r="G3" s="49">
        <f>'EuropeDirect Iasi'!M57</f>
        <v>255</v>
      </c>
      <c r="H3" s="49">
        <f>SUM(D3,F3,G3)/C3</f>
        <v>16.817021276595746</v>
      </c>
      <c r="I3" s="49"/>
      <c r="K3" s="48"/>
      <c r="L3" s="48"/>
    </row>
    <row r="4" spans="1:15" x14ac:dyDescent="0.3">
      <c r="A4">
        <v>1</v>
      </c>
      <c r="B4" s="7" t="s">
        <v>754</v>
      </c>
      <c r="C4">
        <f>'EuropeDirect Arad'!K15</f>
        <v>286</v>
      </c>
      <c r="D4" s="49">
        <f>'EuropeDirect Arad'!M58</f>
        <v>962</v>
      </c>
      <c r="E4" s="49">
        <f t="shared" ref="E4:E12" si="0">D4/C4</f>
        <v>3.3636363636363638</v>
      </c>
      <c r="F4" s="49">
        <f>'EuropeDirect Arad'!M60</f>
        <v>49</v>
      </c>
      <c r="G4" s="49">
        <f>'EuropeDirect Arad'!M62</f>
        <v>87</v>
      </c>
      <c r="H4" s="49">
        <f t="shared" ref="H4:H12" si="1">SUM(D4,F4,G4)/C4</f>
        <v>3.8391608391608392</v>
      </c>
      <c r="I4" s="49"/>
    </row>
    <row r="5" spans="1:15" x14ac:dyDescent="0.3">
      <c r="A5">
        <v>1</v>
      </c>
      <c r="B5" s="7" t="s">
        <v>755</v>
      </c>
      <c r="C5">
        <f>'EuropeDirect Cluj'!K15</f>
        <v>136</v>
      </c>
      <c r="D5" s="49">
        <f>'EuropeDirect Cluj'!M58</f>
        <v>418</v>
      </c>
      <c r="E5" s="49">
        <f t="shared" si="0"/>
        <v>3.0735294117647061</v>
      </c>
      <c r="F5" s="49">
        <f>'EuropeDirect Cluj'!M60</f>
        <v>34</v>
      </c>
      <c r="G5" s="49">
        <f>'EuropeDirect Cluj'!M62</f>
        <v>27</v>
      </c>
      <c r="H5" s="49">
        <f t="shared" si="1"/>
        <v>3.5220588235294117</v>
      </c>
      <c r="I5" s="49"/>
      <c r="K5" s="51"/>
      <c r="L5" s="51"/>
      <c r="N5" s="50"/>
      <c r="O5" s="50"/>
    </row>
    <row r="6" spans="1:15" x14ac:dyDescent="0.3">
      <c r="B6" s="7" t="s">
        <v>756</v>
      </c>
      <c r="C6">
        <f>'EuropeDirect Galați'!K15</f>
        <v>51</v>
      </c>
      <c r="D6" s="49">
        <f>'EuropeDirect Galați'!M58</f>
        <v>377</v>
      </c>
      <c r="E6" s="49">
        <f t="shared" si="0"/>
        <v>7.3921568627450984</v>
      </c>
      <c r="F6" s="49">
        <f>'EuropeDirect Galați'!M60</f>
        <v>27</v>
      </c>
      <c r="G6" s="49">
        <f>'EuropeDirect Galați'!M62</f>
        <v>97</v>
      </c>
      <c r="H6" s="49">
        <f t="shared" si="1"/>
        <v>9.8235294117647065</v>
      </c>
      <c r="I6" s="49"/>
      <c r="K6" s="50"/>
      <c r="L6" s="50"/>
      <c r="N6" s="50"/>
      <c r="O6" s="50"/>
    </row>
    <row r="7" spans="1:15" x14ac:dyDescent="0.3">
      <c r="B7" s="7" t="s">
        <v>757</v>
      </c>
      <c r="C7">
        <f>'EuropeDirect  Gorj'!K15</f>
        <v>40</v>
      </c>
      <c r="D7" s="49">
        <f>'EuropeDirect  Gorj'!M58</f>
        <v>557</v>
      </c>
      <c r="E7" s="49">
        <f t="shared" si="0"/>
        <v>13.925000000000001</v>
      </c>
      <c r="F7" s="49">
        <f>'EuropeDirect  Gorj'!M60</f>
        <v>7</v>
      </c>
      <c r="G7" s="49">
        <f>'EuropeDirect  Gorj'!M62</f>
        <v>80</v>
      </c>
      <c r="H7" s="49">
        <f t="shared" si="1"/>
        <v>16.100000000000001</v>
      </c>
      <c r="I7" s="49"/>
      <c r="K7" s="51"/>
      <c r="L7" s="51"/>
    </row>
    <row r="8" spans="1:15" x14ac:dyDescent="0.3">
      <c r="B8" s="7" t="s">
        <v>758</v>
      </c>
      <c r="C8">
        <f>'EuropeDirect  Regiunea Centru'!K15</f>
        <v>50</v>
      </c>
      <c r="D8" s="49">
        <f>'EuropeDirect  Regiunea Centru'!M58</f>
        <v>206</v>
      </c>
      <c r="E8" s="49">
        <f t="shared" si="0"/>
        <v>4.12</v>
      </c>
      <c r="F8" s="49">
        <f>'EuropeDirect  Regiunea Centru'!M60</f>
        <v>5</v>
      </c>
      <c r="G8" s="49">
        <f>'EuropeDirect  Regiunea Centru'!M62</f>
        <v>30</v>
      </c>
      <c r="H8" s="49">
        <f t="shared" si="1"/>
        <v>4.82</v>
      </c>
      <c r="I8" s="49"/>
      <c r="K8" s="50"/>
      <c r="L8" s="50"/>
    </row>
    <row r="9" spans="1:15" x14ac:dyDescent="0.3">
      <c r="B9" s="7" t="s">
        <v>759</v>
      </c>
      <c r="C9">
        <f>'EuropeDirect  Harghita'!K15</f>
        <v>15</v>
      </c>
      <c r="D9" s="49">
        <f>'EuropeDirect  Harghita'!M58</f>
        <v>223</v>
      </c>
      <c r="E9" s="49">
        <f t="shared" si="0"/>
        <v>14.866666666666667</v>
      </c>
      <c r="F9" s="49">
        <f>'EuropeDirect  Harghita'!M60</f>
        <v>2</v>
      </c>
      <c r="G9" s="49">
        <f>'EuropeDirect  Harghita'!M62</f>
        <v>2</v>
      </c>
      <c r="H9" s="49">
        <f t="shared" si="1"/>
        <v>15.133333333333333</v>
      </c>
      <c r="I9" s="49"/>
      <c r="K9" s="51"/>
      <c r="L9" s="51"/>
    </row>
    <row r="10" spans="1:15" x14ac:dyDescent="0.3">
      <c r="B10" s="7" t="s">
        <v>761</v>
      </c>
      <c r="C10">
        <f>'EuropeDirect  Maramures'!K15</f>
        <v>136</v>
      </c>
      <c r="D10" s="49">
        <f>'EuropeDirect  Maramures'!M58</f>
        <v>359</v>
      </c>
      <c r="E10" s="49">
        <f t="shared" si="0"/>
        <v>2.6397058823529411</v>
      </c>
      <c r="F10" s="49">
        <f>'EuropeDirect  Maramures'!M60</f>
        <v>11</v>
      </c>
      <c r="G10" s="49">
        <f>'EuropeDirect  Maramures'!M62</f>
        <v>10</v>
      </c>
      <c r="H10" s="49">
        <f t="shared" si="1"/>
        <v>2.7941176470588234</v>
      </c>
      <c r="I10" s="49"/>
      <c r="K10" s="50"/>
      <c r="L10" s="50"/>
    </row>
    <row r="11" spans="1:15" x14ac:dyDescent="0.3">
      <c r="B11" s="7" t="s">
        <v>762</v>
      </c>
      <c r="C11">
        <f>'EuropeDirect  Nord Est'!K15</f>
        <v>60</v>
      </c>
      <c r="D11" s="49">
        <f>'EuropeDirect  Nord Est'!M58</f>
        <v>460</v>
      </c>
      <c r="E11" s="49">
        <f t="shared" si="0"/>
        <v>7.666666666666667</v>
      </c>
      <c r="F11" s="49">
        <f>'EuropeDirect  Nord Est'!M60</f>
        <v>18</v>
      </c>
      <c r="G11" s="49">
        <f>'EuropeDirect  Nord Est'!M62</f>
        <v>35</v>
      </c>
      <c r="H11" s="49">
        <f t="shared" si="1"/>
        <v>8.5500000000000007</v>
      </c>
      <c r="I11" s="49"/>
      <c r="K11" s="51"/>
      <c r="L11" s="51"/>
    </row>
    <row r="12" spans="1:15" x14ac:dyDescent="0.3">
      <c r="B12" s="7" t="s">
        <v>763</v>
      </c>
      <c r="C12">
        <f>'EuropeDirect  Nord Est'!K15</f>
        <v>60</v>
      </c>
      <c r="D12" s="49">
        <f>'EuropeDirect  Oradea'!M58</f>
        <v>478</v>
      </c>
      <c r="E12" s="49">
        <f t="shared" si="0"/>
        <v>7.9666666666666668</v>
      </c>
      <c r="F12" s="49">
        <f>'EuropeDirect  Oradea'!M60</f>
        <v>5</v>
      </c>
      <c r="G12" s="49">
        <f>'EuropeDirect  Oradea'!M62</f>
        <v>105</v>
      </c>
      <c r="H12" s="49">
        <f t="shared" si="1"/>
        <v>9.8000000000000007</v>
      </c>
      <c r="I12" s="49"/>
      <c r="K12" s="50"/>
      <c r="L12" s="50"/>
    </row>
    <row r="13" spans="1:15" x14ac:dyDescent="0.3">
      <c r="K13" s="51"/>
      <c r="L13" s="51"/>
    </row>
    <row r="14" spans="1:15" x14ac:dyDescent="0.3">
      <c r="B14" s="52" t="s">
        <v>764</v>
      </c>
      <c r="K14" s="50"/>
      <c r="L14" s="50"/>
    </row>
    <row r="15" spans="1:15" x14ac:dyDescent="0.3">
      <c r="B15" s="52"/>
      <c r="K15" s="50"/>
      <c r="L15" s="50"/>
    </row>
    <row r="16" spans="1:15" x14ac:dyDescent="0.3">
      <c r="B16" s="7" t="s">
        <v>759</v>
      </c>
      <c r="C16">
        <v>15</v>
      </c>
    </row>
    <row r="17" spans="2:15" x14ac:dyDescent="0.3">
      <c r="B17" s="7" t="s">
        <v>757</v>
      </c>
      <c r="C17">
        <v>40</v>
      </c>
    </row>
    <row r="18" spans="2:15" x14ac:dyDescent="0.3">
      <c r="B18" s="7" t="s">
        <v>758</v>
      </c>
      <c r="C18">
        <v>50</v>
      </c>
    </row>
    <row r="19" spans="2:15" x14ac:dyDescent="0.3">
      <c r="B19" s="7" t="s">
        <v>756</v>
      </c>
      <c r="C19">
        <v>51</v>
      </c>
    </row>
    <row r="20" spans="2:15" x14ac:dyDescent="0.3">
      <c r="B20" s="7" t="s">
        <v>762</v>
      </c>
      <c r="C20">
        <v>60</v>
      </c>
    </row>
    <row r="21" spans="2:15" x14ac:dyDescent="0.3">
      <c r="B21" s="7" t="s">
        <v>763</v>
      </c>
      <c r="C21">
        <v>60</v>
      </c>
    </row>
    <row r="22" spans="2:15" x14ac:dyDescent="0.3">
      <c r="B22" s="7" t="s">
        <v>755</v>
      </c>
      <c r="C22">
        <v>136</v>
      </c>
    </row>
    <row r="23" spans="2:15" x14ac:dyDescent="0.3">
      <c r="B23" s="7" t="s">
        <v>761</v>
      </c>
      <c r="C23">
        <v>136</v>
      </c>
      <c r="N23" s="41"/>
      <c r="O23" s="41"/>
    </row>
    <row r="24" spans="2:15" x14ac:dyDescent="0.3">
      <c r="B24" s="7" t="s">
        <v>753</v>
      </c>
      <c r="C24">
        <v>235</v>
      </c>
    </row>
    <row r="25" spans="2:15" x14ac:dyDescent="0.3">
      <c r="B25" s="7" t="s">
        <v>754</v>
      </c>
      <c r="C25">
        <v>286</v>
      </c>
    </row>
    <row r="26" spans="2:15" x14ac:dyDescent="0.3">
      <c r="B26" s="52"/>
    </row>
    <row r="27" spans="2:15" x14ac:dyDescent="0.3">
      <c r="B27" s="52" t="s">
        <v>765</v>
      </c>
      <c r="C27" s="49"/>
    </row>
    <row r="28" spans="2:15" x14ac:dyDescent="0.3">
      <c r="B28" s="52"/>
      <c r="D28" s="49"/>
      <c r="E28" s="49"/>
    </row>
    <row r="29" spans="2:15" x14ac:dyDescent="0.3">
      <c r="B29" s="7" t="s">
        <v>763</v>
      </c>
      <c r="C29" s="49">
        <v>2.1829787234042555</v>
      </c>
      <c r="D29" s="49"/>
      <c r="E29" s="49"/>
    </row>
    <row r="30" spans="2:15" x14ac:dyDescent="0.3">
      <c r="B30" s="7" t="s">
        <v>761</v>
      </c>
      <c r="C30" s="49">
        <v>2.7941176470588234</v>
      </c>
      <c r="D30" s="49"/>
      <c r="E30" s="49"/>
    </row>
    <row r="31" spans="2:15" x14ac:dyDescent="0.3">
      <c r="B31" s="7" t="s">
        <v>762</v>
      </c>
      <c r="C31" s="49">
        <v>3.0625</v>
      </c>
      <c r="D31" s="49"/>
      <c r="E31" s="49"/>
    </row>
    <row r="32" spans="2:15" x14ac:dyDescent="0.3">
      <c r="B32" s="7" t="s">
        <v>757</v>
      </c>
      <c r="C32" s="49">
        <v>3.5220588235294117</v>
      </c>
      <c r="D32" s="49"/>
      <c r="E32" s="49"/>
    </row>
    <row r="33" spans="2:5" x14ac:dyDescent="0.3">
      <c r="B33" s="7" t="s">
        <v>759</v>
      </c>
      <c r="C33" s="49">
        <v>3.8391608391608392</v>
      </c>
      <c r="D33" s="49"/>
      <c r="E33" s="49"/>
    </row>
    <row r="34" spans="2:5" x14ac:dyDescent="0.3">
      <c r="B34" s="7" t="s">
        <v>754</v>
      </c>
      <c r="C34" s="49">
        <v>4.82</v>
      </c>
      <c r="D34" s="49"/>
      <c r="E34" s="49"/>
    </row>
    <row r="35" spans="2:5" x14ac:dyDescent="0.3">
      <c r="B35" s="7" t="s">
        <v>756</v>
      </c>
      <c r="C35" s="49">
        <v>9.8235294117647065</v>
      </c>
      <c r="D35" s="49"/>
      <c r="E35" s="49"/>
    </row>
    <row r="36" spans="2:5" x14ac:dyDescent="0.3">
      <c r="B36" s="7" t="s">
        <v>755</v>
      </c>
      <c r="C36" s="49">
        <v>15.133333333333333</v>
      </c>
      <c r="D36" s="49"/>
      <c r="E36" s="49"/>
    </row>
    <row r="37" spans="2:5" x14ac:dyDescent="0.3">
      <c r="B37" s="7" t="s">
        <v>758</v>
      </c>
      <c r="C37" s="49">
        <v>16.100000000000001</v>
      </c>
      <c r="D37" s="49"/>
      <c r="E37" s="49"/>
    </row>
    <row r="38" spans="2:5" x14ac:dyDescent="0.3">
      <c r="B38" s="7" t="s">
        <v>753</v>
      </c>
      <c r="C38" s="49">
        <v>16.817021276595746</v>
      </c>
    </row>
    <row r="39" spans="2:5" x14ac:dyDescent="0.3">
      <c r="C39" s="49"/>
    </row>
    <row r="40" spans="2:5" x14ac:dyDescent="0.3">
      <c r="C40" s="49"/>
    </row>
    <row r="41" spans="2:5" x14ac:dyDescent="0.3">
      <c r="C41" s="49"/>
    </row>
    <row r="42" spans="2:5" x14ac:dyDescent="0.3">
      <c r="C42" s="49"/>
    </row>
    <row r="43" spans="2:5" x14ac:dyDescent="0.3">
      <c r="C43" s="49"/>
    </row>
    <row r="44" spans="2:5" x14ac:dyDescent="0.3">
      <c r="C44" s="49"/>
    </row>
    <row r="45" spans="2:5" x14ac:dyDescent="0.3">
      <c r="C45" s="49"/>
    </row>
    <row r="46" spans="2:5" x14ac:dyDescent="0.3">
      <c r="C46" s="49"/>
    </row>
    <row r="47" spans="2:5" x14ac:dyDescent="0.3">
      <c r="C47" s="49"/>
    </row>
    <row r="48" spans="2:5" x14ac:dyDescent="0.3">
      <c r="C48" s="49"/>
    </row>
    <row r="53" spans="2:17" s="23" customFormat="1" x14ac:dyDescent="0.3">
      <c r="B53" s="22" t="s">
        <v>67</v>
      </c>
      <c r="D53" s="24"/>
      <c r="E53" s="24"/>
      <c r="F53" s="24"/>
      <c r="G53" s="24"/>
      <c r="H53" s="25"/>
      <c r="I53" s="25"/>
    </row>
    <row r="57" spans="2:17" x14ac:dyDescent="0.3">
      <c r="N57" t="s">
        <v>231</v>
      </c>
      <c r="O57" t="s">
        <v>233</v>
      </c>
      <c r="P57" t="s">
        <v>234</v>
      </c>
      <c r="Q57" t="s">
        <v>235</v>
      </c>
    </row>
    <row r="58" spans="2:17" x14ac:dyDescent="0.3">
      <c r="N58" s="35">
        <f>SUM(D3:D310)</f>
        <v>7548</v>
      </c>
      <c r="O58" s="35" t="e">
        <f>N58/SUM(N6:O6)</f>
        <v>#DIV/0!</v>
      </c>
      <c r="P58">
        <f>SUM(D306,D307,D215,D221,D156,D152,D145,D136,D140)</f>
        <v>0</v>
      </c>
      <c r="Q58" s="19">
        <f>P58/9</f>
        <v>0</v>
      </c>
    </row>
    <row r="59" spans="2:17" x14ac:dyDescent="0.3">
      <c r="N59" t="s">
        <v>232</v>
      </c>
      <c r="O59" s="35" t="s">
        <v>233</v>
      </c>
    </row>
    <row r="60" spans="2:17" x14ac:dyDescent="0.3">
      <c r="N60">
        <f>SUM(F3:F310)</f>
        <v>347</v>
      </c>
      <c r="O60" s="35" t="e">
        <f>N60/SUM(N6:O6)</f>
        <v>#DIV/0!</v>
      </c>
    </row>
    <row r="61" spans="2:17" x14ac:dyDescent="0.3">
      <c r="N61" t="s">
        <v>14</v>
      </c>
      <c r="O61" s="35" t="s">
        <v>233</v>
      </c>
    </row>
    <row r="62" spans="2:17" x14ac:dyDescent="0.3">
      <c r="N62">
        <f>SUM(G3:G310)</f>
        <v>728</v>
      </c>
      <c r="O62" s="35" t="e">
        <f>N62/SUM(N6:O6)</f>
        <v>#DIV/0!</v>
      </c>
    </row>
    <row r="130" spans="2:9" s="23" customFormat="1" x14ac:dyDescent="0.3">
      <c r="B130" s="33" t="s">
        <v>101</v>
      </c>
      <c r="D130" s="24"/>
      <c r="E130" s="24"/>
      <c r="F130" s="24"/>
      <c r="G130" s="24"/>
      <c r="H130" s="25"/>
      <c r="I130" s="25"/>
    </row>
    <row r="139" spans="2:9" x14ac:dyDescent="0.3">
      <c r="C139" s="42"/>
      <c r="D139" s="43"/>
      <c r="E139" s="43"/>
      <c r="F139" s="43"/>
      <c r="G139" s="43"/>
      <c r="H139" s="44"/>
      <c r="I139" s="44"/>
    </row>
    <row r="140" spans="2:9" x14ac:dyDescent="0.3">
      <c r="C140" s="42"/>
      <c r="D140" s="43"/>
      <c r="E140" s="43"/>
      <c r="F140" s="43"/>
      <c r="G140" s="43"/>
      <c r="H140" s="44"/>
      <c r="I140" s="44"/>
    </row>
    <row r="141" spans="2:9" x14ac:dyDescent="0.3">
      <c r="D141" s="43"/>
      <c r="E141" s="43"/>
      <c r="F141" s="43"/>
      <c r="G141" s="43"/>
      <c r="H141" s="44"/>
      <c r="I141" s="44"/>
    </row>
    <row r="142" spans="2:9" x14ac:dyDescent="0.3">
      <c r="C142" s="42"/>
      <c r="D142" s="43"/>
      <c r="E142" s="43"/>
      <c r="F142" s="43"/>
      <c r="G142" s="43"/>
      <c r="H142" s="44"/>
      <c r="I142" s="44"/>
    </row>
    <row r="143" spans="2:9" x14ac:dyDescent="0.3">
      <c r="D143" s="43"/>
      <c r="E143" s="43"/>
      <c r="F143" s="43"/>
      <c r="G143" s="43"/>
      <c r="H143" s="44"/>
      <c r="I143" s="44"/>
    </row>
    <row r="144" spans="2:9" x14ac:dyDescent="0.3">
      <c r="D144" s="43"/>
      <c r="E144" s="43"/>
      <c r="F144" s="43"/>
      <c r="G144" s="43"/>
      <c r="H144" s="44"/>
      <c r="I144" s="44"/>
    </row>
    <row r="145" spans="3:9" x14ac:dyDescent="0.3">
      <c r="D145" s="43"/>
      <c r="E145" s="43"/>
      <c r="F145" s="43"/>
      <c r="G145" s="43"/>
      <c r="H145" s="44"/>
      <c r="I145" s="44"/>
    </row>
    <row r="146" spans="3:9" x14ac:dyDescent="0.3">
      <c r="C146" s="42"/>
      <c r="D146" s="43"/>
      <c r="E146" s="43"/>
      <c r="F146" s="43"/>
      <c r="G146" s="43"/>
      <c r="H146" s="44"/>
      <c r="I146" s="44"/>
    </row>
    <row r="147" spans="3:9" x14ac:dyDescent="0.3">
      <c r="C147" s="42"/>
      <c r="D147" s="43"/>
      <c r="E147" s="43"/>
      <c r="F147" s="43"/>
      <c r="G147" s="43"/>
      <c r="H147" s="44"/>
      <c r="I147" s="44"/>
    </row>
    <row r="148" spans="3:9" x14ac:dyDescent="0.3">
      <c r="D148" s="43"/>
      <c r="E148" s="43"/>
      <c r="F148" s="43"/>
      <c r="G148" s="43"/>
      <c r="H148" s="44"/>
      <c r="I148" s="44"/>
    </row>
    <row r="149" spans="3:9" x14ac:dyDescent="0.3">
      <c r="D149" s="43"/>
      <c r="E149" s="43"/>
      <c r="F149" s="43"/>
      <c r="G149" s="43"/>
      <c r="H149" s="44"/>
      <c r="I149" s="44"/>
    </row>
    <row r="150" spans="3:9" x14ac:dyDescent="0.3">
      <c r="D150" s="43"/>
      <c r="E150" s="43"/>
      <c r="F150" s="43"/>
      <c r="G150" s="43"/>
      <c r="H150" s="44"/>
      <c r="I150" s="44"/>
    </row>
    <row r="151" spans="3:9" x14ac:dyDescent="0.3">
      <c r="D151" s="43"/>
      <c r="E151" s="43"/>
      <c r="F151" s="43"/>
      <c r="G151" s="43"/>
      <c r="H151" s="44"/>
      <c r="I151" s="44"/>
    </row>
    <row r="152" spans="3:9" x14ac:dyDescent="0.3">
      <c r="D152" s="43"/>
      <c r="E152" s="43"/>
      <c r="F152" s="43"/>
      <c r="G152" s="43"/>
      <c r="H152" s="44"/>
      <c r="I152" s="44"/>
    </row>
    <row r="153" spans="3:9" x14ac:dyDescent="0.3">
      <c r="D153" s="43"/>
      <c r="E153" s="43"/>
      <c r="F153" s="43"/>
      <c r="G153" s="43"/>
      <c r="H153" s="44"/>
      <c r="I153" s="44"/>
    </row>
    <row r="154" spans="3:9" x14ac:dyDescent="0.3">
      <c r="D154" s="43"/>
      <c r="E154" s="43"/>
      <c r="F154" s="43"/>
      <c r="G154" s="43"/>
      <c r="H154" s="44"/>
      <c r="I154" s="44"/>
    </row>
    <row r="155" spans="3:9" x14ac:dyDescent="0.3">
      <c r="D155" s="43"/>
      <c r="E155" s="43"/>
      <c r="F155" s="43"/>
      <c r="G155" s="43"/>
      <c r="H155" s="44"/>
      <c r="I155" s="44"/>
    </row>
    <row r="156" spans="3:9" x14ac:dyDescent="0.3">
      <c r="D156" s="43"/>
      <c r="E156" s="43"/>
      <c r="F156" s="43"/>
      <c r="G156" s="43"/>
      <c r="H156" s="44"/>
      <c r="I156" s="44"/>
    </row>
    <row r="157" spans="3:9" x14ac:dyDescent="0.3">
      <c r="D157" s="43"/>
      <c r="E157" s="43"/>
      <c r="F157" s="43"/>
      <c r="G157" s="43"/>
      <c r="H157" s="44"/>
      <c r="I157" s="44"/>
    </row>
    <row r="158" spans="3:9" x14ac:dyDescent="0.3">
      <c r="D158" s="43"/>
      <c r="E158" s="43"/>
      <c r="F158" s="43"/>
      <c r="G158" s="43"/>
      <c r="H158" s="44"/>
      <c r="I158" s="44"/>
    </row>
    <row r="159" spans="3:9" x14ac:dyDescent="0.3">
      <c r="D159" s="43"/>
      <c r="E159" s="43"/>
      <c r="F159" s="43"/>
      <c r="G159" s="43"/>
      <c r="H159" s="44"/>
      <c r="I159" s="44"/>
    </row>
    <row r="160" spans="3:9" x14ac:dyDescent="0.3">
      <c r="D160" s="43"/>
      <c r="E160" s="43"/>
      <c r="F160" s="43"/>
      <c r="G160" s="43"/>
      <c r="H160" s="44"/>
      <c r="I160" s="44"/>
    </row>
    <row r="161" spans="3:9" x14ac:dyDescent="0.3">
      <c r="D161" s="43"/>
      <c r="E161" s="43"/>
      <c r="F161" s="43"/>
      <c r="G161" s="43"/>
      <c r="H161" s="44"/>
      <c r="I161" s="44"/>
    </row>
    <row r="162" spans="3:9" x14ac:dyDescent="0.3">
      <c r="D162" s="43"/>
      <c r="E162" s="43"/>
      <c r="F162" s="43"/>
      <c r="G162" s="43"/>
      <c r="H162" s="44"/>
      <c r="I162" s="44"/>
    </row>
    <row r="163" spans="3:9" x14ac:dyDescent="0.3">
      <c r="D163" s="43"/>
      <c r="E163" s="43"/>
      <c r="F163" s="43"/>
      <c r="G163" s="43"/>
      <c r="H163" s="44"/>
      <c r="I163" s="44"/>
    </row>
    <row r="164" spans="3:9" x14ac:dyDescent="0.3">
      <c r="D164" s="43"/>
      <c r="E164" s="43"/>
      <c r="F164" s="43"/>
      <c r="G164" s="43"/>
      <c r="H164" s="44"/>
      <c r="I164" s="44"/>
    </row>
    <row r="165" spans="3:9" x14ac:dyDescent="0.3">
      <c r="D165" s="43"/>
      <c r="E165" s="43"/>
      <c r="F165" s="43"/>
      <c r="G165" s="43"/>
      <c r="H165" s="44"/>
      <c r="I165" s="44"/>
    </row>
    <row r="166" spans="3:9" x14ac:dyDescent="0.3">
      <c r="D166" s="43"/>
      <c r="E166" s="43"/>
      <c r="F166" s="43"/>
      <c r="G166" s="43"/>
      <c r="H166" s="44"/>
      <c r="I166" s="44"/>
    </row>
    <row r="167" spans="3:9" x14ac:dyDescent="0.3">
      <c r="C167" s="42"/>
      <c r="D167" s="43"/>
      <c r="E167" s="43"/>
      <c r="F167" s="43"/>
      <c r="G167" s="43"/>
      <c r="H167" s="44"/>
      <c r="I167" s="44"/>
    </row>
    <row r="168" spans="3:9" x14ac:dyDescent="0.3">
      <c r="D168" s="43"/>
      <c r="E168" s="43"/>
      <c r="F168" s="43"/>
      <c r="G168" s="43"/>
      <c r="H168" s="44"/>
      <c r="I168" s="44"/>
    </row>
    <row r="169" spans="3:9" x14ac:dyDescent="0.3">
      <c r="D169" s="43"/>
      <c r="E169" s="43"/>
      <c r="F169" s="43"/>
      <c r="G169" s="43"/>
      <c r="H169" s="44"/>
      <c r="I169" s="44"/>
    </row>
    <row r="170" spans="3:9" x14ac:dyDescent="0.3">
      <c r="D170" s="43"/>
      <c r="E170" s="43"/>
      <c r="F170" s="43"/>
      <c r="G170" s="43"/>
      <c r="H170" s="44"/>
      <c r="I170" s="44"/>
    </row>
    <row r="171" spans="3:9" x14ac:dyDescent="0.3">
      <c r="C171" s="42"/>
      <c r="D171" s="43"/>
      <c r="E171" s="43"/>
      <c r="F171" s="43"/>
      <c r="G171" s="43"/>
      <c r="H171" s="44"/>
      <c r="I171" s="44"/>
    </row>
    <row r="172" spans="3:9" x14ac:dyDescent="0.3">
      <c r="C172" s="42"/>
      <c r="D172" s="43"/>
      <c r="E172" s="43"/>
      <c r="F172" s="43"/>
      <c r="G172" s="43"/>
      <c r="H172" s="44"/>
      <c r="I172" s="44"/>
    </row>
    <row r="173" spans="3:9" x14ac:dyDescent="0.3">
      <c r="C173" s="42"/>
      <c r="D173" s="43"/>
      <c r="E173" s="43"/>
      <c r="F173" s="43"/>
      <c r="G173" s="43"/>
      <c r="H173" s="44"/>
      <c r="I173" s="44"/>
    </row>
    <row r="174" spans="3:9" x14ac:dyDescent="0.3">
      <c r="C174" s="42"/>
      <c r="D174" s="43"/>
      <c r="E174" s="43"/>
      <c r="F174" s="43"/>
      <c r="G174" s="43"/>
      <c r="H174" s="44"/>
      <c r="I174" s="44"/>
    </row>
    <row r="175" spans="3:9" x14ac:dyDescent="0.3">
      <c r="C175" s="42"/>
      <c r="D175" s="43"/>
      <c r="E175" s="43"/>
      <c r="F175" s="43"/>
      <c r="G175" s="43"/>
      <c r="H175" s="44"/>
      <c r="I175" s="44"/>
    </row>
    <row r="176" spans="3:9" x14ac:dyDescent="0.3">
      <c r="C176" s="42"/>
      <c r="D176" s="43"/>
      <c r="E176" s="43"/>
      <c r="F176" s="43"/>
      <c r="G176" s="43"/>
      <c r="H176" s="44"/>
      <c r="I176" s="44"/>
    </row>
    <row r="177" spans="3:9" x14ac:dyDescent="0.3">
      <c r="C177" s="42"/>
      <c r="D177" s="43"/>
      <c r="E177" s="43"/>
      <c r="F177" s="43"/>
      <c r="G177" s="43"/>
      <c r="H177" s="44"/>
      <c r="I177" s="44"/>
    </row>
    <row r="178" spans="3:9" x14ac:dyDescent="0.3">
      <c r="C178" s="42"/>
      <c r="D178" s="43"/>
      <c r="E178" s="43"/>
      <c r="F178" s="43"/>
      <c r="G178" s="43"/>
      <c r="H178" s="44"/>
      <c r="I178" s="44"/>
    </row>
    <row r="179" spans="3:9" x14ac:dyDescent="0.3">
      <c r="C179" s="42"/>
      <c r="D179" s="43"/>
      <c r="E179" s="43"/>
      <c r="F179" s="43"/>
      <c r="G179" s="43"/>
      <c r="H179" s="44"/>
      <c r="I179" s="44"/>
    </row>
    <row r="180" spans="3:9" x14ac:dyDescent="0.3">
      <c r="C180" s="42"/>
      <c r="D180" s="43"/>
      <c r="E180" s="43"/>
      <c r="F180" s="43"/>
      <c r="G180" s="43"/>
      <c r="H180" s="44"/>
      <c r="I180" s="44"/>
    </row>
    <row r="181" spans="3:9" x14ac:dyDescent="0.3">
      <c r="C181" s="42"/>
      <c r="D181" s="43"/>
      <c r="E181" s="43"/>
      <c r="F181" s="43"/>
      <c r="G181" s="43"/>
      <c r="H181" s="44"/>
      <c r="I181" s="44"/>
    </row>
    <row r="182" spans="3:9" x14ac:dyDescent="0.3">
      <c r="C182" s="42"/>
      <c r="D182" s="43"/>
      <c r="E182" s="43"/>
      <c r="F182" s="43"/>
      <c r="G182" s="43"/>
      <c r="H182" s="44"/>
      <c r="I182" s="44"/>
    </row>
    <row r="183" spans="3:9" x14ac:dyDescent="0.3">
      <c r="C183" s="42"/>
      <c r="D183" s="43"/>
      <c r="E183" s="43"/>
      <c r="F183" s="43"/>
      <c r="G183" s="43"/>
      <c r="H183" s="44"/>
      <c r="I183" s="44"/>
    </row>
    <row r="184" spans="3:9" x14ac:dyDescent="0.3">
      <c r="C184" s="42"/>
      <c r="D184" s="43"/>
      <c r="E184" s="43"/>
      <c r="F184" s="43"/>
      <c r="G184" s="43"/>
      <c r="H184" s="44"/>
      <c r="I184" s="44"/>
    </row>
    <row r="185" spans="3:9" x14ac:dyDescent="0.3">
      <c r="C185" s="42"/>
      <c r="D185" s="43"/>
      <c r="E185" s="43"/>
      <c r="F185" s="43"/>
      <c r="G185" s="43"/>
      <c r="H185" s="44"/>
      <c r="I185" s="44"/>
    </row>
    <row r="186" spans="3:9" x14ac:dyDescent="0.3">
      <c r="C186" s="42"/>
      <c r="D186" s="43"/>
      <c r="E186" s="43"/>
      <c r="F186" s="43"/>
      <c r="G186" s="43"/>
      <c r="H186" s="44"/>
      <c r="I186" s="44"/>
    </row>
    <row r="187" spans="3:9" x14ac:dyDescent="0.3">
      <c r="C187" s="42"/>
      <c r="D187" s="43"/>
      <c r="E187" s="43"/>
      <c r="F187" s="43"/>
      <c r="G187" s="43"/>
      <c r="H187" s="44"/>
      <c r="I187" s="44"/>
    </row>
    <row r="188" spans="3:9" x14ac:dyDescent="0.3">
      <c r="C188" s="42"/>
      <c r="D188" s="43"/>
      <c r="E188" s="43"/>
      <c r="F188" s="43"/>
      <c r="G188" s="43"/>
      <c r="H188" s="44"/>
      <c r="I188" s="44"/>
    </row>
    <row r="189" spans="3:9" x14ac:dyDescent="0.3">
      <c r="C189" s="42"/>
      <c r="D189" s="43"/>
      <c r="E189" s="43"/>
      <c r="F189" s="43"/>
      <c r="G189" s="43"/>
      <c r="H189" s="44"/>
      <c r="I189" s="44"/>
    </row>
    <row r="190" spans="3:9" x14ac:dyDescent="0.3">
      <c r="C190" s="42"/>
      <c r="D190" s="43"/>
      <c r="E190" s="43"/>
      <c r="F190" s="43"/>
      <c r="G190" s="43"/>
      <c r="H190" s="44"/>
      <c r="I190" s="44"/>
    </row>
    <row r="205" spans="2:9" s="23" customFormat="1" x14ac:dyDescent="0.3">
      <c r="B205" s="33" t="s">
        <v>212</v>
      </c>
      <c r="D205" s="24"/>
      <c r="E205" s="24"/>
      <c r="F205" s="24"/>
      <c r="G205" s="24"/>
      <c r="H205" s="25"/>
      <c r="I205" s="25"/>
    </row>
    <row r="206" spans="2:9" x14ac:dyDescent="0.3">
      <c r="C206" s="42"/>
      <c r="D206" s="43"/>
      <c r="E206" s="43"/>
      <c r="F206" s="43"/>
      <c r="G206" s="43"/>
      <c r="H206" s="44"/>
      <c r="I206" s="44"/>
    </row>
    <row r="207" spans="2:9" x14ac:dyDescent="0.3">
      <c r="C207" s="42"/>
      <c r="D207" s="43"/>
      <c r="E207" s="43"/>
      <c r="F207" s="43"/>
      <c r="G207" s="43"/>
      <c r="H207" s="44"/>
      <c r="I207" s="44"/>
    </row>
    <row r="208" spans="2:9" x14ac:dyDescent="0.3">
      <c r="D208" s="43"/>
      <c r="E208" s="43"/>
      <c r="F208" s="43"/>
      <c r="G208" s="43"/>
      <c r="H208" s="44"/>
      <c r="I208" s="44"/>
    </row>
    <row r="209" spans="3:9" x14ac:dyDescent="0.3">
      <c r="D209" s="43"/>
      <c r="E209" s="43"/>
      <c r="F209" s="43"/>
      <c r="G209" s="43"/>
      <c r="H209" s="44"/>
      <c r="I209" s="44"/>
    </row>
    <row r="210" spans="3:9" x14ac:dyDescent="0.3">
      <c r="D210" s="43"/>
      <c r="E210" s="43"/>
      <c r="F210" s="43"/>
      <c r="G210" s="43"/>
      <c r="H210" s="44"/>
      <c r="I210" s="44"/>
    </row>
    <row r="211" spans="3:9" x14ac:dyDescent="0.3">
      <c r="D211" s="43"/>
      <c r="E211" s="43"/>
      <c r="F211" s="43"/>
      <c r="G211" s="43"/>
      <c r="H211" s="44"/>
      <c r="I211" s="44"/>
    </row>
    <row r="212" spans="3:9" x14ac:dyDescent="0.3">
      <c r="D212" s="43"/>
      <c r="E212" s="43"/>
      <c r="F212" s="43"/>
      <c r="G212" s="43"/>
      <c r="H212" s="44"/>
      <c r="I212" s="44"/>
    </row>
    <row r="213" spans="3:9" x14ac:dyDescent="0.3">
      <c r="D213" s="43"/>
      <c r="E213" s="43"/>
      <c r="F213" s="43"/>
      <c r="G213" s="43"/>
      <c r="H213" s="44"/>
      <c r="I213" s="44"/>
    </row>
    <row r="214" spans="3:9" x14ac:dyDescent="0.3">
      <c r="C214" s="42"/>
      <c r="D214" s="43"/>
      <c r="E214" s="43"/>
      <c r="F214" s="43"/>
      <c r="G214" s="43"/>
      <c r="H214" s="44"/>
      <c r="I214" s="44"/>
    </row>
    <row r="215" spans="3:9" x14ac:dyDescent="0.3">
      <c r="D215" s="43"/>
      <c r="E215" s="43"/>
      <c r="F215" s="43"/>
      <c r="G215" s="43"/>
      <c r="H215" s="44"/>
      <c r="I215" s="44"/>
    </row>
    <row r="216" spans="3:9" x14ac:dyDescent="0.3">
      <c r="D216" s="43"/>
      <c r="E216" s="43"/>
      <c r="F216" s="43"/>
      <c r="G216" s="43"/>
      <c r="H216" s="44"/>
      <c r="I216" s="44"/>
    </row>
    <row r="217" spans="3:9" x14ac:dyDescent="0.3">
      <c r="D217" s="43"/>
      <c r="E217" s="43"/>
      <c r="F217" s="43"/>
      <c r="G217" s="43"/>
      <c r="H217" s="44"/>
      <c r="I217" s="44"/>
    </row>
    <row r="218" spans="3:9" x14ac:dyDescent="0.3">
      <c r="D218" s="43"/>
      <c r="E218" s="43"/>
      <c r="F218" s="43"/>
      <c r="G218" s="43"/>
      <c r="H218" s="44"/>
      <c r="I218" s="44"/>
    </row>
    <row r="219" spans="3:9" x14ac:dyDescent="0.3">
      <c r="D219" s="43"/>
      <c r="E219" s="43"/>
      <c r="F219" s="43"/>
      <c r="G219" s="43"/>
      <c r="H219" s="44"/>
      <c r="I219" s="44"/>
    </row>
    <row r="220" spans="3:9" x14ac:dyDescent="0.3">
      <c r="D220" s="43"/>
      <c r="E220" s="43"/>
      <c r="F220" s="43"/>
      <c r="G220" s="43"/>
      <c r="H220" s="44"/>
      <c r="I220" s="44"/>
    </row>
    <row r="221" spans="3:9" x14ac:dyDescent="0.3">
      <c r="D221" s="43"/>
      <c r="E221" s="43"/>
      <c r="F221" s="43"/>
      <c r="G221" s="43"/>
      <c r="H221" s="44"/>
      <c r="I221" s="44"/>
    </row>
    <row r="222" spans="3:9" x14ac:dyDescent="0.3">
      <c r="D222" s="43"/>
      <c r="E222" s="43"/>
      <c r="F222" s="43"/>
      <c r="G222" s="43"/>
      <c r="H222" s="44"/>
      <c r="I222" s="44"/>
    </row>
    <row r="223" spans="3:9" x14ac:dyDescent="0.3">
      <c r="C223" s="42"/>
      <c r="D223" s="43"/>
      <c r="E223" s="43"/>
      <c r="F223" s="43"/>
      <c r="G223" s="43"/>
      <c r="H223" s="44"/>
      <c r="I223" s="44"/>
    </row>
    <row r="224" spans="3:9" x14ac:dyDescent="0.3">
      <c r="C224" s="42"/>
      <c r="D224" s="43"/>
      <c r="E224" s="43"/>
      <c r="F224" s="43"/>
      <c r="G224" s="43"/>
      <c r="H224" s="44"/>
      <c r="I224" s="44"/>
    </row>
    <row r="225" spans="3:9" x14ac:dyDescent="0.3">
      <c r="C225" s="42"/>
      <c r="D225" s="43"/>
      <c r="E225" s="43"/>
      <c r="F225" s="43"/>
      <c r="G225" s="43"/>
      <c r="H225" s="44"/>
      <c r="I225" s="44"/>
    </row>
    <row r="226" spans="3:9" x14ac:dyDescent="0.3">
      <c r="D226" s="43"/>
      <c r="E226" s="43"/>
      <c r="F226" s="43"/>
      <c r="G226" s="43"/>
      <c r="H226" s="44"/>
      <c r="I226" s="44"/>
    </row>
    <row r="227" spans="3:9" x14ac:dyDescent="0.3">
      <c r="D227" s="43"/>
      <c r="E227" s="43"/>
      <c r="F227" s="43"/>
      <c r="G227" s="43"/>
      <c r="H227" s="44"/>
      <c r="I227" s="44"/>
    </row>
    <row r="228" spans="3:9" x14ac:dyDescent="0.3">
      <c r="D228" s="43"/>
      <c r="E228" s="43"/>
      <c r="F228" s="43"/>
      <c r="G228" s="43"/>
      <c r="H228" s="44"/>
      <c r="I228" s="44"/>
    </row>
    <row r="229" spans="3:9" x14ac:dyDescent="0.3">
      <c r="D229" s="43"/>
      <c r="E229" s="43"/>
      <c r="F229" s="43"/>
      <c r="G229" s="43"/>
      <c r="H229" s="44"/>
      <c r="I229" s="44"/>
    </row>
    <row r="230" spans="3:9" x14ac:dyDescent="0.3">
      <c r="D230" s="43"/>
      <c r="E230" s="43"/>
      <c r="F230" s="43"/>
      <c r="G230" s="43"/>
      <c r="H230" s="44"/>
      <c r="I230" s="44"/>
    </row>
    <row r="231" spans="3:9" x14ac:dyDescent="0.3">
      <c r="D231" s="43"/>
      <c r="E231" s="43"/>
      <c r="F231" s="43"/>
      <c r="G231" s="43"/>
      <c r="H231" s="44"/>
      <c r="I231" s="44"/>
    </row>
    <row r="232" spans="3:9" x14ac:dyDescent="0.3">
      <c r="D232" s="43"/>
      <c r="E232" s="43"/>
      <c r="F232" s="43"/>
      <c r="G232" s="43"/>
      <c r="H232" s="44"/>
      <c r="I232" s="44"/>
    </row>
    <row r="233" spans="3:9" x14ac:dyDescent="0.3">
      <c r="C233" s="42"/>
      <c r="D233" s="43"/>
      <c r="E233" s="43"/>
      <c r="F233" s="43"/>
      <c r="G233" s="43"/>
      <c r="H233" s="44"/>
      <c r="I233" s="44"/>
    </row>
    <row r="234" spans="3:9" x14ac:dyDescent="0.3">
      <c r="D234" s="43"/>
      <c r="E234" s="43"/>
      <c r="F234" s="43"/>
      <c r="G234" s="43"/>
      <c r="H234" s="44"/>
    </row>
    <row r="235" spans="3:9" x14ac:dyDescent="0.3">
      <c r="D235" s="43"/>
      <c r="E235" s="43"/>
      <c r="F235" s="43"/>
      <c r="G235" s="43"/>
      <c r="H235" s="44"/>
    </row>
    <row r="236" spans="3:9" x14ac:dyDescent="0.3">
      <c r="D236" s="43"/>
      <c r="E236" s="43"/>
      <c r="F236" s="43"/>
      <c r="G236" s="43"/>
      <c r="H236" s="44"/>
    </row>
    <row r="237" spans="3:9" x14ac:dyDescent="0.3">
      <c r="D237" s="43"/>
      <c r="E237" s="43"/>
      <c r="F237" s="43"/>
      <c r="G237" s="43"/>
      <c r="H237" s="44"/>
    </row>
    <row r="238" spans="3:9" x14ac:dyDescent="0.3">
      <c r="D238" s="43"/>
      <c r="E238" s="43"/>
      <c r="F238" s="43"/>
      <c r="G238" s="43"/>
      <c r="H238" s="44"/>
    </row>
    <row r="239" spans="3:9" x14ac:dyDescent="0.3">
      <c r="D239" s="43"/>
      <c r="E239" s="43"/>
      <c r="F239" s="43"/>
      <c r="G239" s="43"/>
      <c r="H239" s="44"/>
    </row>
    <row r="240" spans="3:9" x14ac:dyDescent="0.3">
      <c r="D240" s="43"/>
      <c r="E240" s="43"/>
      <c r="F240" s="43"/>
      <c r="G240" s="43"/>
      <c r="H240" s="44"/>
    </row>
    <row r="241" spans="2:9" x14ac:dyDescent="0.3">
      <c r="D241" s="43"/>
      <c r="E241" s="43"/>
      <c r="F241" s="43"/>
      <c r="G241" s="43"/>
      <c r="H241" s="44"/>
    </row>
    <row r="242" spans="2:9" x14ac:dyDescent="0.3">
      <c r="D242" s="43"/>
      <c r="E242" s="43"/>
      <c r="F242" s="43"/>
      <c r="G242" s="43"/>
      <c r="H242" s="44"/>
    </row>
    <row r="243" spans="2:9" x14ac:dyDescent="0.3">
      <c r="D243" s="43"/>
      <c r="E243" s="43"/>
      <c r="F243" s="43"/>
      <c r="G243" s="43"/>
      <c r="H243" s="44"/>
    </row>
    <row r="248" spans="2:9" s="23" customFormat="1" x14ac:dyDescent="0.3">
      <c r="B248" s="33" t="s">
        <v>173</v>
      </c>
      <c r="D248" s="24"/>
      <c r="E248" s="24"/>
      <c r="F248" s="24"/>
      <c r="G248" s="24"/>
      <c r="H248" s="25"/>
      <c r="I248" s="25"/>
    </row>
    <row r="249" spans="2:9" x14ac:dyDescent="0.3">
      <c r="I249" s="44"/>
    </row>
    <row r="250" spans="2:9" x14ac:dyDescent="0.3">
      <c r="D250" s="43"/>
      <c r="E250" s="43"/>
      <c r="F250" s="43"/>
      <c r="G250" s="43"/>
      <c r="H250" s="44"/>
      <c r="I250" s="44"/>
    </row>
    <row r="251" spans="2:9" x14ac:dyDescent="0.3">
      <c r="D251" s="43"/>
      <c r="E251" s="43"/>
      <c r="F251" s="43"/>
      <c r="G251" s="43"/>
      <c r="H251" s="44"/>
      <c r="I251" s="44"/>
    </row>
    <row r="252" spans="2:9" x14ac:dyDescent="0.3">
      <c r="D252" s="43"/>
      <c r="E252" s="43"/>
      <c r="F252" s="43"/>
      <c r="G252" s="43"/>
      <c r="H252" s="44"/>
      <c r="I252" s="44"/>
    </row>
    <row r="253" spans="2:9" x14ac:dyDescent="0.3">
      <c r="C253" s="42"/>
      <c r="D253" s="43"/>
      <c r="E253" s="43"/>
      <c r="F253" s="43"/>
      <c r="G253" s="43"/>
      <c r="H253" s="44"/>
      <c r="I253" s="44"/>
    </row>
    <row r="254" spans="2:9" x14ac:dyDescent="0.3">
      <c r="D254" s="43"/>
      <c r="E254" s="43"/>
      <c r="F254" s="43"/>
      <c r="G254" s="43"/>
      <c r="H254" s="44"/>
      <c r="I254" s="44"/>
    </row>
    <row r="255" spans="2:9" x14ac:dyDescent="0.3">
      <c r="D255" s="43"/>
      <c r="E255" s="43"/>
      <c r="F255" s="43"/>
      <c r="G255" s="43"/>
      <c r="H255" s="44"/>
      <c r="I255" s="44"/>
    </row>
    <row r="256" spans="2:9" x14ac:dyDescent="0.3">
      <c r="D256" s="43"/>
      <c r="E256" s="43"/>
      <c r="F256" s="43"/>
      <c r="G256" s="43"/>
      <c r="H256" s="44"/>
      <c r="I256" s="44"/>
    </row>
    <row r="257" spans="3:9" x14ac:dyDescent="0.3">
      <c r="C257" s="42"/>
      <c r="D257" s="43"/>
      <c r="E257" s="43"/>
      <c r="F257" s="43"/>
      <c r="G257" s="43"/>
      <c r="H257" s="44"/>
      <c r="I257" s="44"/>
    </row>
    <row r="258" spans="3:9" x14ac:dyDescent="0.3">
      <c r="C258" s="42"/>
      <c r="D258" s="43"/>
      <c r="E258" s="43"/>
      <c r="F258" s="43"/>
      <c r="G258" s="43"/>
      <c r="H258" s="44"/>
      <c r="I258" s="44"/>
    </row>
    <row r="259" spans="3:9" x14ac:dyDescent="0.3">
      <c r="C259" s="42"/>
      <c r="D259" s="43"/>
      <c r="E259" s="43"/>
      <c r="F259" s="43"/>
      <c r="G259" s="43"/>
      <c r="H259" s="44"/>
      <c r="I259" s="44"/>
    </row>
    <row r="260" spans="3:9" x14ac:dyDescent="0.3">
      <c r="D260" s="43"/>
      <c r="E260" s="43"/>
      <c r="F260" s="43"/>
      <c r="G260" s="43"/>
      <c r="H260" s="44"/>
      <c r="I260" s="44"/>
    </row>
    <row r="261" spans="3:9" x14ac:dyDescent="0.3">
      <c r="D261" s="43"/>
      <c r="E261" s="43"/>
      <c r="F261" s="43"/>
      <c r="G261" s="43"/>
      <c r="H261" s="44"/>
      <c r="I261" s="44"/>
    </row>
    <row r="262" spans="3:9" x14ac:dyDescent="0.3">
      <c r="D262" s="43"/>
      <c r="E262" s="43"/>
      <c r="F262" s="43"/>
      <c r="G262" s="43"/>
      <c r="H262" s="44"/>
      <c r="I262" s="44"/>
    </row>
    <row r="263" spans="3:9" x14ac:dyDescent="0.3">
      <c r="D263" s="43"/>
      <c r="E263" s="43"/>
      <c r="F263" s="43"/>
      <c r="G263" s="43"/>
      <c r="H263" s="44"/>
      <c r="I263" s="44"/>
    </row>
    <row r="264" spans="3:9" x14ac:dyDescent="0.3">
      <c r="D264" s="43"/>
      <c r="E264" s="43"/>
      <c r="F264" s="43"/>
      <c r="G264" s="43"/>
      <c r="H264" s="44"/>
      <c r="I264" s="44"/>
    </row>
    <row r="265" spans="3:9" x14ac:dyDescent="0.3">
      <c r="D265" s="43"/>
      <c r="E265" s="43"/>
      <c r="F265" s="43"/>
      <c r="G265" s="43"/>
      <c r="H265" s="44"/>
      <c r="I265" s="44"/>
    </row>
    <row r="266" spans="3:9" x14ac:dyDescent="0.3">
      <c r="D266" s="43"/>
      <c r="E266" s="43"/>
      <c r="F266" s="43"/>
      <c r="G266" s="43"/>
      <c r="H266" s="44"/>
      <c r="I266" s="44"/>
    </row>
    <row r="267" spans="3:9" x14ac:dyDescent="0.3">
      <c r="D267" s="43"/>
      <c r="E267" s="43"/>
      <c r="F267" s="43"/>
      <c r="G267" s="43"/>
      <c r="H267" s="44"/>
      <c r="I267" s="44"/>
    </row>
    <row r="268" spans="3:9" x14ac:dyDescent="0.3">
      <c r="D268" s="43"/>
      <c r="E268" s="43"/>
      <c r="F268" s="43"/>
      <c r="G268" s="43"/>
      <c r="H268" s="44"/>
      <c r="I268" s="44"/>
    </row>
    <row r="269" spans="3:9" x14ac:dyDescent="0.3">
      <c r="D269" s="43"/>
      <c r="E269" s="43"/>
      <c r="F269" s="43"/>
      <c r="G269" s="43"/>
      <c r="H269" s="44"/>
      <c r="I269" s="44"/>
    </row>
    <row r="270" spans="3:9" x14ac:dyDescent="0.3">
      <c r="D270" s="43"/>
      <c r="E270" s="43"/>
      <c r="F270" s="43"/>
      <c r="G270" s="43"/>
      <c r="H270" s="44"/>
      <c r="I270" s="44"/>
    </row>
    <row r="271" spans="3:9" x14ac:dyDescent="0.3">
      <c r="D271" s="43"/>
      <c r="E271" s="43"/>
      <c r="F271" s="43"/>
      <c r="G271" s="43"/>
      <c r="H271" s="44"/>
      <c r="I271" s="44"/>
    </row>
    <row r="272" spans="3:9" x14ac:dyDescent="0.3">
      <c r="D272" s="43"/>
      <c r="E272" s="43"/>
      <c r="F272" s="43"/>
      <c r="G272" s="43"/>
      <c r="H272" s="44"/>
      <c r="I272" s="44"/>
    </row>
    <row r="273" spans="3:9" x14ac:dyDescent="0.3">
      <c r="D273" s="43"/>
      <c r="E273" s="43"/>
      <c r="F273" s="43"/>
      <c r="G273" s="43"/>
      <c r="H273" s="44"/>
      <c r="I273" s="44"/>
    </row>
    <row r="274" spans="3:9" x14ac:dyDescent="0.3">
      <c r="C274" s="42"/>
      <c r="D274" s="43"/>
      <c r="E274" s="43"/>
      <c r="F274" s="43"/>
      <c r="G274" s="43"/>
      <c r="H274" s="44"/>
      <c r="I274" s="44"/>
    </row>
    <row r="275" spans="3:9" x14ac:dyDescent="0.3">
      <c r="C275" s="42"/>
      <c r="D275" s="43"/>
      <c r="E275" s="43"/>
      <c r="F275" s="43"/>
      <c r="G275" s="43"/>
      <c r="H275" s="44"/>
      <c r="I275" s="44"/>
    </row>
    <row r="276" spans="3:9" x14ac:dyDescent="0.3">
      <c r="C276" s="42"/>
      <c r="D276" s="43"/>
      <c r="E276" s="43"/>
      <c r="F276" s="43"/>
      <c r="G276" s="43"/>
      <c r="H276" s="44"/>
      <c r="I276" s="44"/>
    </row>
    <row r="277" spans="3:9" x14ac:dyDescent="0.3">
      <c r="C277" s="42"/>
      <c r="D277" s="43"/>
      <c r="E277" s="43"/>
      <c r="F277" s="43"/>
      <c r="G277" s="43"/>
      <c r="H277" s="44"/>
      <c r="I277" s="44"/>
    </row>
    <row r="278" spans="3:9" x14ac:dyDescent="0.3">
      <c r="C278" s="42"/>
      <c r="D278" s="43"/>
      <c r="E278" s="43"/>
      <c r="F278" s="43"/>
      <c r="G278" s="43"/>
      <c r="H278" s="44"/>
      <c r="I278" s="44"/>
    </row>
  </sheetData>
  <sortState xmlns:xlrd2="http://schemas.microsoft.com/office/spreadsheetml/2017/richdata2" ref="B16:C25">
    <sortCondition ref="C16:C25"/>
  </sortState>
  <mergeCells count="2">
    <mergeCell ref="H2:I2"/>
    <mergeCell ref="N23:O2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34D13-E946-4298-B712-2F661C664957}">
  <dimension ref="A1:P310"/>
  <sheetViews>
    <sheetView topLeftCell="B36" workbookViewId="0">
      <selection activeCell="C117" sqref="C117"/>
    </sheetView>
  </sheetViews>
  <sheetFormatPr defaultRowHeight="14.4" x14ac:dyDescent="0.3"/>
  <cols>
    <col min="1" max="1" width="9.6640625" hidden="1" customWidth="1"/>
    <col min="2" max="2" width="10.109375" style="7" bestFit="1" customWidth="1"/>
    <col min="3" max="3" width="43.77734375" bestFit="1" customWidth="1"/>
    <col min="4" max="4" width="9.44140625" style="9" bestFit="1" customWidth="1"/>
    <col min="5" max="6" width="9.44140625" style="9" customWidth="1"/>
    <col min="7" max="7" width="6.88671875" style="11" customWidth="1"/>
    <col min="8" max="8" width="8.88671875" style="11" customWidth="1"/>
    <col min="10" max="10" width="15.6640625" bestFit="1" customWidth="1"/>
    <col min="11" max="11" width="11.33203125" bestFit="1" customWidth="1"/>
    <col min="13" max="13" width="14.6640625" bestFit="1" customWidth="1"/>
    <col min="14" max="14" width="24" bestFit="1" customWidth="1"/>
    <col min="15" max="15" width="30.33203125" bestFit="1" customWidth="1"/>
  </cols>
  <sheetData>
    <row r="1" spans="1:14" ht="15" thickBot="1" x14ac:dyDescent="0.35"/>
    <row r="2" spans="1:14" ht="15" thickBot="1" x14ac:dyDescent="0.35">
      <c r="A2" s="1" t="s">
        <v>0</v>
      </c>
      <c r="B2" s="8" t="s">
        <v>1</v>
      </c>
      <c r="C2" s="2" t="s">
        <v>3</v>
      </c>
      <c r="D2" s="10" t="s">
        <v>2</v>
      </c>
      <c r="E2" s="10" t="s">
        <v>6</v>
      </c>
      <c r="F2" s="10" t="s">
        <v>14</v>
      </c>
      <c r="G2" s="12" t="s">
        <v>4</v>
      </c>
      <c r="H2" s="13" t="s">
        <v>5</v>
      </c>
      <c r="J2" s="3" t="s">
        <v>7</v>
      </c>
      <c r="K2" s="4" t="s">
        <v>8</v>
      </c>
    </row>
    <row r="3" spans="1:14" ht="15" thickBot="1" x14ac:dyDescent="0.35">
      <c r="A3">
        <v>1</v>
      </c>
      <c r="B3" s="7" t="s">
        <v>236</v>
      </c>
      <c r="C3" t="s">
        <v>230</v>
      </c>
      <c r="D3" s="9">
        <v>6</v>
      </c>
      <c r="G3" s="11">
        <v>1</v>
      </c>
      <c r="J3" s="5" t="s">
        <v>378</v>
      </c>
      <c r="K3" s="6" t="s">
        <v>379</v>
      </c>
    </row>
    <row r="4" spans="1:14" x14ac:dyDescent="0.3">
      <c r="A4">
        <v>1</v>
      </c>
      <c r="C4" t="s">
        <v>220</v>
      </c>
      <c r="H4" s="11">
        <v>1</v>
      </c>
    </row>
    <row r="5" spans="1:14" x14ac:dyDescent="0.3">
      <c r="A5">
        <v>1</v>
      </c>
      <c r="C5" t="s">
        <v>220</v>
      </c>
      <c r="H5" s="11">
        <v>1</v>
      </c>
      <c r="J5" s="39" t="s">
        <v>207</v>
      </c>
      <c r="K5" s="40"/>
      <c r="M5" t="s">
        <v>214</v>
      </c>
      <c r="N5" t="s">
        <v>215</v>
      </c>
    </row>
    <row r="6" spans="1:14" x14ac:dyDescent="0.3">
      <c r="C6" t="s">
        <v>220</v>
      </c>
      <c r="D6" s="9">
        <v>6</v>
      </c>
      <c r="F6" s="9">
        <v>2</v>
      </c>
      <c r="H6" s="11">
        <v>1</v>
      </c>
      <c r="J6" s="34">
        <f>SUM(G3:H52)</f>
        <v>49</v>
      </c>
      <c r="K6" s="34"/>
      <c r="M6">
        <f>SUM(G3:G310)</f>
        <v>162</v>
      </c>
      <c r="N6">
        <f>SUM(H3:H310)</f>
        <v>124</v>
      </c>
    </row>
    <row r="7" spans="1:14" x14ac:dyDescent="0.3">
      <c r="C7" t="s">
        <v>230</v>
      </c>
      <c r="D7" s="9">
        <v>5</v>
      </c>
      <c r="J7" s="39" t="s">
        <v>208</v>
      </c>
      <c r="K7" s="40"/>
    </row>
    <row r="8" spans="1:14" x14ac:dyDescent="0.3">
      <c r="C8" t="s">
        <v>219</v>
      </c>
      <c r="D8" s="9">
        <v>5</v>
      </c>
      <c r="E8" s="9">
        <v>2</v>
      </c>
      <c r="F8" s="9">
        <v>3</v>
      </c>
      <c r="G8" s="11">
        <v>1</v>
      </c>
      <c r="J8" s="34">
        <f>SUM(G54:H129)</f>
        <v>74</v>
      </c>
      <c r="K8" s="34"/>
    </row>
    <row r="9" spans="1:14" x14ac:dyDescent="0.3">
      <c r="C9" t="s">
        <v>220</v>
      </c>
      <c r="H9" s="11">
        <v>1</v>
      </c>
      <c r="J9" s="39" t="s">
        <v>209</v>
      </c>
      <c r="K9" s="40"/>
    </row>
    <row r="10" spans="1:14" x14ac:dyDescent="0.3">
      <c r="C10" t="s">
        <v>222</v>
      </c>
      <c r="G10" s="11">
        <v>1</v>
      </c>
      <c r="J10" s="34">
        <f>SUM(G131:H204)</f>
        <v>72</v>
      </c>
      <c r="K10" s="34"/>
    </row>
    <row r="11" spans="1:14" x14ac:dyDescent="0.3">
      <c r="C11" t="s">
        <v>238</v>
      </c>
      <c r="D11" s="9">
        <v>1</v>
      </c>
      <c r="G11" s="11">
        <v>1</v>
      </c>
      <c r="J11" s="39" t="s">
        <v>210</v>
      </c>
      <c r="K11" s="40"/>
    </row>
    <row r="12" spans="1:14" x14ac:dyDescent="0.3">
      <c r="C12" t="s">
        <v>226</v>
      </c>
      <c r="D12" s="9">
        <v>1</v>
      </c>
      <c r="G12" s="11">
        <v>1</v>
      </c>
      <c r="J12" s="34">
        <f>SUM(G206:H248)</f>
        <v>30</v>
      </c>
      <c r="K12" s="34"/>
    </row>
    <row r="13" spans="1:14" x14ac:dyDescent="0.3">
      <c r="C13" t="s">
        <v>220</v>
      </c>
      <c r="G13" s="11">
        <v>1</v>
      </c>
      <c r="J13" s="39" t="s">
        <v>211</v>
      </c>
      <c r="K13" s="40"/>
    </row>
    <row r="14" spans="1:14" x14ac:dyDescent="0.3">
      <c r="C14" t="s">
        <v>239</v>
      </c>
      <c r="G14" s="11">
        <v>1</v>
      </c>
      <c r="J14" s="34">
        <f>SUM(G250:H310)</f>
        <v>61</v>
      </c>
      <c r="K14" s="34"/>
    </row>
    <row r="15" spans="1:14" x14ac:dyDescent="0.3">
      <c r="C15" t="s">
        <v>220</v>
      </c>
      <c r="H15" s="11">
        <v>1</v>
      </c>
      <c r="J15" s="34" t="s">
        <v>213</v>
      </c>
      <c r="K15" s="34">
        <f>SUM(J6,J8,J10,J12,J14)</f>
        <v>286</v>
      </c>
    </row>
    <row r="16" spans="1:14" x14ac:dyDescent="0.3">
      <c r="C16" t="s">
        <v>220</v>
      </c>
      <c r="G16" s="11">
        <v>1</v>
      </c>
    </row>
    <row r="17" spans="3:14" x14ac:dyDescent="0.3">
      <c r="C17" t="s">
        <v>230</v>
      </c>
      <c r="G17" s="11">
        <v>1</v>
      </c>
    </row>
    <row r="18" spans="3:14" x14ac:dyDescent="0.3">
      <c r="C18" t="s">
        <v>220</v>
      </c>
      <c r="G18" s="11">
        <v>1</v>
      </c>
    </row>
    <row r="19" spans="3:14" x14ac:dyDescent="0.3">
      <c r="C19" t="s">
        <v>220</v>
      </c>
      <c r="G19" s="11">
        <v>1</v>
      </c>
    </row>
    <row r="20" spans="3:14" x14ac:dyDescent="0.3">
      <c r="C20" t="s">
        <v>237</v>
      </c>
      <c r="D20" s="9">
        <v>2</v>
      </c>
      <c r="G20" s="11">
        <v>1</v>
      </c>
    </row>
    <row r="21" spans="3:14" x14ac:dyDescent="0.3">
      <c r="C21" t="s">
        <v>220</v>
      </c>
      <c r="G21" s="11">
        <v>1</v>
      </c>
    </row>
    <row r="22" spans="3:14" x14ac:dyDescent="0.3">
      <c r="C22" t="s">
        <v>220</v>
      </c>
      <c r="D22" s="9">
        <v>1</v>
      </c>
      <c r="G22" s="11">
        <v>1</v>
      </c>
    </row>
    <row r="23" spans="3:14" x14ac:dyDescent="0.3">
      <c r="C23" s="14" t="s">
        <v>240</v>
      </c>
      <c r="D23" s="9">
        <v>1</v>
      </c>
      <c r="H23" s="11">
        <v>1</v>
      </c>
      <c r="M23" s="41" t="s">
        <v>216</v>
      </c>
      <c r="N23" s="41"/>
    </row>
    <row r="24" spans="3:14" x14ac:dyDescent="0.3">
      <c r="C24" t="s">
        <v>241</v>
      </c>
      <c r="D24" s="9">
        <v>3</v>
      </c>
      <c r="G24" s="11">
        <v>1</v>
      </c>
      <c r="M24" t="s">
        <v>217</v>
      </c>
      <c r="N24">
        <v>48</v>
      </c>
    </row>
    <row r="25" spans="3:14" x14ac:dyDescent="0.3">
      <c r="C25" t="s">
        <v>220</v>
      </c>
      <c r="H25" s="11">
        <v>1</v>
      </c>
      <c r="M25" t="s">
        <v>230</v>
      </c>
      <c r="N25">
        <v>40</v>
      </c>
    </row>
    <row r="26" spans="3:14" x14ac:dyDescent="0.3">
      <c r="C26" t="s">
        <v>242</v>
      </c>
      <c r="D26" s="9">
        <v>3</v>
      </c>
      <c r="G26" s="11">
        <v>1</v>
      </c>
      <c r="M26" t="s">
        <v>219</v>
      </c>
      <c r="N26">
        <v>6</v>
      </c>
    </row>
    <row r="27" spans="3:14" x14ac:dyDescent="0.3">
      <c r="C27" t="s">
        <v>220</v>
      </c>
      <c r="H27" s="11">
        <v>1</v>
      </c>
      <c r="M27" t="s">
        <v>220</v>
      </c>
      <c r="N27">
        <v>148</v>
      </c>
    </row>
    <row r="28" spans="3:14" x14ac:dyDescent="0.3">
      <c r="C28" s="14" t="s">
        <v>230</v>
      </c>
      <c r="H28" s="11">
        <v>1</v>
      </c>
      <c r="M28" t="s">
        <v>221</v>
      </c>
      <c r="N28">
        <v>0</v>
      </c>
    </row>
    <row r="29" spans="3:14" x14ac:dyDescent="0.3">
      <c r="C29" t="s">
        <v>226</v>
      </c>
      <c r="G29" s="11">
        <v>1</v>
      </c>
      <c r="M29" t="s">
        <v>226</v>
      </c>
      <c r="N29">
        <v>5</v>
      </c>
    </row>
    <row r="30" spans="3:14" x14ac:dyDescent="0.3">
      <c r="C30" t="s">
        <v>220</v>
      </c>
      <c r="D30" s="9">
        <v>2</v>
      </c>
      <c r="G30" s="11">
        <v>1</v>
      </c>
      <c r="M30" t="s">
        <v>227</v>
      </c>
      <c r="N30">
        <v>2</v>
      </c>
    </row>
    <row r="31" spans="3:14" x14ac:dyDescent="0.3">
      <c r="C31" t="s">
        <v>240</v>
      </c>
      <c r="G31" s="11">
        <v>1</v>
      </c>
      <c r="M31" t="s">
        <v>228</v>
      </c>
      <c r="N31">
        <v>1</v>
      </c>
    </row>
    <row r="32" spans="3:14" x14ac:dyDescent="0.3">
      <c r="C32" t="s">
        <v>220</v>
      </c>
      <c r="D32" s="9">
        <v>2</v>
      </c>
      <c r="H32" s="11">
        <v>1</v>
      </c>
      <c r="M32" t="s">
        <v>229</v>
      </c>
      <c r="N32">
        <v>3</v>
      </c>
    </row>
    <row r="33" spans="3:14" x14ac:dyDescent="0.3">
      <c r="C33" t="s">
        <v>219</v>
      </c>
      <c r="H33" s="11">
        <v>1</v>
      </c>
      <c r="M33" t="s">
        <v>218</v>
      </c>
      <c r="N33">
        <v>0</v>
      </c>
    </row>
    <row r="34" spans="3:14" x14ac:dyDescent="0.3">
      <c r="C34" t="s">
        <v>220</v>
      </c>
      <c r="H34" s="11">
        <v>1</v>
      </c>
      <c r="M34" t="s">
        <v>222</v>
      </c>
      <c r="N34">
        <f>SUM(M6:N6)-SUM(N24:N33)</f>
        <v>33</v>
      </c>
    </row>
    <row r="35" spans="3:14" x14ac:dyDescent="0.3">
      <c r="C35" t="s">
        <v>220</v>
      </c>
      <c r="H35" s="11">
        <v>1</v>
      </c>
    </row>
    <row r="36" spans="3:14" x14ac:dyDescent="0.3">
      <c r="C36" t="s">
        <v>220</v>
      </c>
      <c r="G36" s="11">
        <v>1</v>
      </c>
    </row>
    <row r="37" spans="3:14" x14ac:dyDescent="0.3">
      <c r="C37" t="s">
        <v>220</v>
      </c>
      <c r="H37" s="11">
        <v>1</v>
      </c>
    </row>
    <row r="38" spans="3:14" x14ac:dyDescent="0.3">
      <c r="C38" t="s">
        <v>226</v>
      </c>
      <c r="D38" s="9">
        <v>1</v>
      </c>
      <c r="G38" s="11">
        <v>1</v>
      </c>
    </row>
    <row r="39" spans="3:14" x14ac:dyDescent="0.3">
      <c r="C39" t="s">
        <v>220</v>
      </c>
      <c r="D39" s="9">
        <v>2</v>
      </c>
      <c r="G39" s="11">
        <v>1</v>
      </c>
    </row>
    <row r="40" spans="3:14" x14ac:dyDescent="0.3">
      <c r="C40" t="s">
        <v>220</v>
      </c>
      <c r="H40" s="11">
        <v>1</v>
      </c>
    </row>
    <row r="41" spans="3:14" x14ac:dyDescent="0.3">
      <c r="C41" t="s">
        <v>230</v>
      </c>
      <c r="H41" s="11">
        <v>1</v>
      </c>
    </row>
    <row r="42" spans="3:14" x14ac:dyDescent="0.3">
      <c r="C42" t="s">
        <v>237</v>
      </c>
      <c r="H42" s="11">
        <v>1</v>
      </c>
    </row>
    <row r="43" spans="3:14" x14ac:dyDescent="0.3">
      <c r="C43" t="s">
        <v>243</v>
      </c>
      <c r="G43" s="11">
        <v>1</v>
      </c>
    </row>
    <row r="44" spans="3:14" x14ac:dyDescent="0.3">
      <c r="C44" t="s">
        <v>220</v>
      </c>
      <c r="H44" s="11">
        <v>1</v>
      </c>
    </row>
    <row r="45" spans="3:14" x14ac:dyDescent="0.3">
      <c r="C45" t="s">
        <v>227</v>
      </c>
      <c r="D45" s="9">
        <v>1</v>
      </c>
      <c r="F45" s="9">
        <v>1</v>
      </c>
      <c r="H45" s="11">
        <v>1</v>
      </c>
    </row>
    <row r="46" spans="3:14" x14ac:dyDescent="0.3">
      <c r="C46" t="s">
        <v>220</v>
      </c>
      <c r="H46" s="11">
        <v>1</v>
      </c>
    </row>
    <row r="47" spans="3:14" x14ac:dyDescent="0.3">
      <c r="C47" t="s">
        <v>237</v>
      </c>
      <c r="D47" s="9">
        <v>27</v>
      </c>
      <c r="G47" s="11">
        <v>1</v>
      </c>
    </row>
    <row r="48" spans="3:14" x14ac:dyDescent="0.3">
      <c r="C48" t="s">
        <v>219</v>
      </c>
      <c r="H48" s="11">
        <v>1</v>
      </c>
    </row>
    <row r="49" spans="2:16" x14ac:dyDescent="0.3">
      <c r="C49" t="s">
        <v>220</v>
      </c>
      <c r="D49" s="9">
        <v>4</v>
      </c>
      <c r="F49" s="9">
        <v>1</v>
      </c>
      <c r="G49" s="11">
        <v>1</v>
      </c>
    </row>
    <row r="50" spans="2:16" x14ac:dyDescent="0.3">
      <c r="C50" t="s">
        <v>220</v>
      </c>
      <c r="D50" s="9">
        <v>4</v>
      </c>
      <c r="E50" s="9">
        <v>1</v>
      </c>
      <c r="G50" s="11">
        <v>1</v>
      </c>
    </row>
    <row r="51" spans="2:16" x14ac:dyDescent="0.3">
      <c r="C51" t="s">
        <v>220</v>
      </c>
      <c r="H51" s="11">
        <v>1</v>
      </c>
    </row>
    <row r="52" spans="2:16" x14ac:dyDescent="0.3">
      <c r="C52" t="s">
        <v>237</v>
      </c>
      <c r="D52" s="9">
        <v>18</v>
      </c>
      <c r="E52" s="9">
        <v>1</v>
      </c>
      <c r="F52" s="9">
        <v>1</v>
      </c>
      <c r="G52" s="11">
        <v>1</v>
      </c>
    </row>
    <row r="53" spans="2:16" s="23" customFormat="1" x14ac:dyDescent="0.3">
      <c r="B53" s="22" t="s">
        <v>67</v>
      </c>
      <c r="D53" s="24"/>
      <c r="E53" s="24"/>
      <c r="F53" s="24"/>
      <c r="G53" s="25"/>
      <c r="H53" s="25"/>
    </row>
    <row r="54" spans="2:16" x14ac:dyDescent="0.3">
      <c r="C54" t="s">
        <v>230</v>
      </c>
      <c r="D54" s="9">
        <v>1</v>
      </c>
      <c r="G54" s="11">
        <v>1</v>
      </c>
    </row>
    <row r="55" spans="2:16" x14ac:dyDescent="0.3">
      <c r="C55" t="s">
        <v>244</v>
      </c>
      <c r="D55" s="9">
        <v>1</v>
      </c>
      <c r="G55" s="11">
        <v>1</v>
      </c>
    </row>
    <row r="56" spans="2:16" x14ac:dyDescent="0.3">
      <c r="C56" t="s">
        <v>245</v>
      </c>
      <c r="D56" s="9">
        <v>1</v>
      </c>
      <c r="H56" s="11">
        <v>1</v>
      </c>
    </row>
    <row r="57" spans="2:16" x14ac:dyDescent="0.3">
      <c r="C57" t="s">
        <v>220</v>
      </c>
      <c r="D57" s="9">
        <v>1</v>
      </c>
      <c r="H57" s="11">
        <v>1</v>
      </c>
      <c r="M57" t="s">
        <v>231</v>
      </c>
      <c r="N57" t="s">
        <v>233</v>
      </c>
      <c r="O57" t="s">
        <v>234</v>
      </c>
      <c r="P57" t="s">
        <v>235</v>
      </c>
    </row>
    <row r="58" spans="2:16" x14ac:dyDescent="0.3">
      <c r="C58" t="s">
        <v>220</v>
      </c>
      <c r="D58" s="9">
        <v>1</v>
      </c>
      <c r="G58" s="11">
        <v>1</v>
      </c>
      <c r="M58" s="35">
        <f>SUM(D3:D310)</f>
        <v>962</v>
      </c>
      <c r="N58" s="35">
        <f>M58/SUM(M6:N6)</f>
        <v>3.3636363636363638</v>
      </c>
      <c r="O58">
        <f>SUM(D306,D307,D174,D180,D156,D152,D145,D136,D140)</f>
        <v>84</v>
      </c>
      <c r="P58" s="19">
        <f>O58/9</f>
        <v>9.3333333333333339</v>
      </c>
    </row>
    <row r="59" spans="2:16" x14ac:dyDescent="0.3">
      <c r="C59" t="s">
        <v>220</v>
      </c>
      <c r="D59" s="9">
        <v>1</v>
      </c>
      <c r="G59" s="11">
        <v>1</v>
      </c>
      <c r="M59" t="s">
        <v>232</v>
      </c>
      <c r="N59" s="35" t="s">
        <v>233</v>
      </c>
    </row>
    <row r="60" spans="2:16" x14ac:dyDescent="0.3">
      <c r="C60" t="s">
        <v>220</v>
      </c>
      <c r="D60" s="9">
        <v>2</v>
      </c>
      <c r="G60" s="11">
        <v>1</v>
      </c>
      <c r="M60">
        <f>SUM(E3:E310)</f>
        <v>49</v>
      </c>
      <c r="N60" s="35">
        <f>M60/SUM(M6:N6)</f>
        <v>0.17132867132867133</v>
      </c>
    </row>
    <row r="61" spans="2:16" x14ac:dyDescent="0.3">
      <c r="C61" t="s">
        <v>220</v>
      </c>
      <c r="G61" s="11">
        <v>1</v>
      </c>
      <c r="M61" t="s">
        <v>14</v>
      </c>
      <c r="N61" s="35" t="s">
        <v>233</v>
      </c>
    </row>
    <row r="62" spans="2:16" x14ac:dyDescent="0.3">
      <c r="C62" t="s">
        <v>230</v>
      </c>
      <c r="H62" s="11">
        <v>1</v>
      </c>
      <c r="M62">
        <f>SUM(F3:F310)</f>
        <v>87</v>
      </c>
      <c r="N62" s="35">
        <f>M62/SUM(M6:N6)</f>
        <v>0.30419580419580422</v>
      </c>
    </row>
    <row r="63" spans="2:16" x14ac:dyDescent="0.3">
      <c r="C63" t="s">
        <v>240</v>
      </c>
      <c r="G63" s="11">
        <v>1</v>
      </c>
    </row>
    <row r="64" spans="2:16" x14ac:dyDescent="0.3">
      <c r="C64" t="s">
        <v>220</v>
      </c>
      <c r="H64" s="11">
        <v>1</v>
      </c>
    </row>
    <row r="65" spans="3:8" x14ac:dyDescent="0.3">
      <c r="C65" t="s">
        <v>246</v>
      </c>
      <c r="D65" s="9">
        <v>1</v>
      </c>
      <c r="G65" s="11">
        <v>1</v>
      </c>
    </row>
    <row r="66" spans="3:8" x14ac:dyDescent="0.3">
      <c r="C66" t="s">
        <v>246</v>
      </c>
      <c r="D66" s="9">
        <v>3</v>
      </c>
      <c r="E66" s="9">
        <v>1</v>
      </c>
      <c r="G66" s="11">
        <v>1</v>
      </c>
    </row>
    <row r="67" spans="3:8" x14ac:dyDescent="0.3">
      <c r="C67" t="s">
        <v>246</v>
      </c>
      <c r="H67" s="11">
        <v>1</v>
      </c>
    </row>
    <row r="68" spans="3:8" x14ac:dyDescent="0.3">
      <c r="C68" t="s">
        <v>247</v>
      </c>
      <c r="H68" s="11">
        <v>1</v>
      </c>
    </row>
    <row r="69" spans="3:8" x14ac:dyDescent="0.3">
      <c r="C69" t="s">
        <v>219</v>
      </c>
      <c r="D69" s="9">
        <v>2</v>
      </c>
      <c r="H69" s="11">
        <v>1</v>
      </c>
    </row>
    <row r="70" spans="3:8" x14ac:dyDescent="0.3">
      <c r="C70" t="s">
        <v>220</v>
      </c>
      <c r="D70" s="9">
        <v>2</v>
      </c>
      <c r="G70" s="11">
        <v>1</v>
      </c>
    </row>
    <row r="71" spans="3:8" x14ac:dyDescent="0.3">
      <c r="C71" t="s">
        <v>230</v>
      </c>
      <c r="H71" s="11">
        <v>1</v>
      </c>
    </row>
    <row r="72" spans="3:8" x14ac:dyDescent="0.3">
      <c r="C72" t="s">
        <v>220</v>
      </c>
      <c r="H72" s="11">
        <v>1</v>
      </c>
    </row>
    <row r="73" spans="3:8" x14ac:dyDescent="0.3">
      <c r="C73" t="s">
        <v>220</v>
      </c>
      <c r="D73" s="9">
        <v>5</v>
      </c>
      <c r="F73" s="9">
        <v>1</v>
      </c>
      <c r="H73" s="11">
        <v>1</v>
      </c>
    </row>
    <row r="74" spans="3:8" x14ac:dyDescent="0.3">
      <c r="C74" t="s">
        <v>220</v>
      </c>
      <c r="D74" s="9">
        <v>4</v>
      </c>
      <c r="H74" s="11">
        <v>1</v>
      </c>
    </row>
    <row r="75" spans="3:8" x14ac:dyDescent="0.3">
      <c r="C75" t="s">
        <v>248</v>
      </c>
      <c r="H75" s="11">
        <v>1</v>
      </c>
    </row>
    <row r="76" spans="3:8" x14ac:dyDescent="0.3">
      <c r="C76" t="s">
        <v>248</v>
      </c>
      <c r="D76" s="9">
        <v>1</v>
      </c>
      <c r="H76" s="11">
        <v>1</v>
      </c>
    </row>
    <row r="77" spans="3:8" x14ac:dyDescent="0.3">
      <c r="C77" t="s">
        <v>220</v>
      </c>
      <c r="D77" s="9">
        <v>42</v>
      </c>
      <c r="E77" s="9">
        <v>1</v>
      </c>
      <c r="F77" s="9">
        <v>4</v>
      </c>
      <c r="G77" s="11">
        <v>1</v>
      </c>
    </row>
    <row r="78" spans="3:8" x14ac:dyDescent="0.3">
      <c r="C78" t="s">
        <v>220</v>
      </c>
      <c r="D78" s="9">
        <v>2</v>
      </c>
      <c r="G78" s="11">
        <v>1</v>
      </c>
    </row>
    <row r="79" spans="3:8" x14ac:dyDescent="0.3">
      <c r="C79" t="s">
        <v>230</v>
      </c>
      <c r="D79" s="9">
        <v>7</v>
      </c>
      <c r="H79" s="11">
        <v>1</v>
      </c>
    </row>
    <row r="80" spans="3:8" x14ac:dyDescent="0.3">
      <c r="C80" t="s">
        <v>249</v>
      </c>
      <c r="G80" s="11">
        <v>1</v>
      </c>
    </row>
    <row r="81" spans="3:8" x14ac:dyDescent="0.3">
      <c r="C81" t="s">
        <v>250</v>
      </c>
      <c r="D81" s="9">
        <v>2</v>
      </c>
      <c r="H81" s="11">
        <v>1</v>
      </c>
    </row>
    <row r="82" spans="3:8" x14ac:dyDescent="0.3">
      <c r="C82" t="s">
        <v>220</v>
      </c>
      <c r="H82" s="11">
        <v>1</v>
      </c>
    </row>
    <row r="83" spans="3:8" x14ac:dyDescent="0.3">
      <c r="C83" t="s">
        <v>251</v>
      </c>
      <c r="H83" s="11">
        <v>1</v>
      </c>
    </row>
    <row r="84" spans="3:8" x14ac:dyDescent="0.3">
      <c r="C84" t="s">
        <v>248</v>
      </c>
      <c r="D84" s="9">
        <v>16</v>
      </c>
      <c r="E84" s="9">
        <v>2</v>
      </c>
      <c r="H84" s="11">
        <v>1</v>
      </c>
    </row>
    <row r="85" spans="3:8" x14ac:dyDescent="0.3">
      <c r="C85" t="s">
        <v>220</v>
      </c>
      <c r="H85" s="11">
        <v>1</v>
      </c>
    </row>
    <row r="86" spans="3:8" x14ac:dyDescent="0.3">
      <c r="C86" t="s">
        <v>252</v>
      </c>
      <c r="D86" s="9">
        <v>12</v>
      </c>
      <c r="H86" s="11">
        <v>1</v>
      </c>
    </row>
    <row r="87" spans="3:8" x14ac:dyDescent="0.3">
      <c r="C87" t="s">
        <v>230</v>
      </c>
      <c r="H87" s="11">
        <v>1</v>
      </c>
    </row>
    <row r="88" spans="3:8" x14ac:dyDescent="0.3">
      <c r="C88" t="s">
        <v>253</v>
      </c>
      <c r="D88" s="9">
        <v>3</v>
      </c>
      <c r="F88" s="9">
        <v>1</v>
      </c>
      <c r="G88" s="11">
        <v>1</v>
      </c>
    </row>
    <row r="89" spans="3:8" x14ac:dyDescent="0.3">
      <c r="C89" t="s">
        <v>249</v>
      </c>
      <c r="D89" s="9">
        <v>1</v>
      </c>
      <c r="H89" s="11">
        <v>1</v>
      </c>
    </row>
    <row r="90" spans="3:8" x14ac:dyDescent="0.3">
      <c r="C90" t="s">
        <v>220</v>
      </c>
      <c r="D90" s="9">
        <v>2</v>
      </c>
      <c r="G90" s="11">
        <v>1</v>
      </c>
    </row>
    <row r="91" spans="3:8" x14ac:dyDescent="0.3">
      <c r="C91" t="s">
        <v>220</v>
      </c>
      <c r="D91" s="9">
        <v>2</v>
      </c>
      <c r="G91" s="11">
        <v>1</v>
      </c>
    </row>
    <row r="92" spans="3:8" x14ac:dyDescent="0.3">
      <c r="C92" t="s">
        <v>228</v>
      </c>
      <c r="D92" s="9">
        <v>1</v>
      </c>
      <c r="G92" s="11">
        <v>1</v>
      </c>
    </row>
    <row r="93" spans="3:8" x14ac:dyDescent="0.3">
      <c r="C93" t="s">
        <v>246</v>
      </c>
      <c r="D93" s="9">
        <v>1</v>
      </c>
      <c r="H93" s="11">
        <v>1</v>
      </c>
    </row>
    <row r="94" spans="3:8" x14ac:dyDescent="0.3">
      <c r="C94" t="s">
        <v>220</v>
      </c>
      <c r="D94" s="9">
        <v>1</v>
      </c>
      <c r="H94" s="11">
        <v>1</v>
      </c>
    </row>
    <row r="95" spans="3:8" x14ac:dyDescent="0.3">
      <c r="C95" t="s">
        <v>220</v>
      </c>
      <c r="D95" s="9">
        <v>5</v>
      </c>
      <c r="F95" s="9">
        <v>3</v>
      </c>
      <c r="G95" s="11">
        <v>1</v>
      </c>
    </row>
    <row r="96" spans="3:8" x14ac:dyDescent="0.3">
      <c r="C96" s="16" t="s">
        <v>237</v>
      </c>
      <c r="D96" s="9">
        <v>4</v>
      </c>
      <c r="G96" s="11">
        <v>1</v>
      </c>
    </row>
    <row r="97" spans="3:8" x14ac:dyDescent="0.3">
      <c r="C97" s="16" t="s">
        <v>237</v>
      </c>
      <c r="D97" s="9">
        <v>3</v>
      </c>
      <c r="E97" s="9">
        <v>1</v>
      </c>
      <c r="F97" s="9">
        <v>1</v>
      </c>
      <c r="G97" s="11">
        <v>1</v>
      </c>
    </row>
    <row r="98" spans="3:8" x14ac:dyDescent="0.3">
      <c r="C98" t="s">
        <v>254</v>
      </c>
      <c r="D98" s="9">
        <v>2</v>
      </c>
      <c r="H98" s="11">
        <v>1</v>
      </c>
    </row>
    <row r="99" spans="3:8" x14ac:dyDescent="0.3">
      <c r="C99" t="s">
        <v>220</v>
      </c>
      <c r="D99" s="9">
        <v>1</v>
      </c>
      <c r="H99" s="11">
        <v>1</v>
      </c>
    </row>
    <row r="100" spans="3:8" x14ac:dyDescent="0.3">
      <c r="C100" t="s">
        <v>220</v>
      </c>
      <c r="D100" s="9">
        <v>4</v>
      </c>
      <c r="G100" s="11">
        <v>1</v>
      </c>
    </row>
    <row r="101" spans="3:8" x14ac:dyDescent="0.3">
      <c r="C101" s="16" t="s">
        <v>237</v>
      </c>
      <c r="D101" s="9">
        <v>3</v>
      </c>
      <c r="G101" s="11">
        <v>1</v>
      </c>
    </row>
    <row r="102" spans="3:8" x14ac:dyDescent="0.3">
      <c r="C102" t="s">
        <v>220</v>
      </c>
      <c r="D102" s="9">
        <v>2</v>
      </c>
      <c r="H102" s="11">
        <v>1</v>
      </c>
    </row>
    <row r="103" spans="3:8" x14ac:dyDescent="0.3">
      <c r="C103" t="s">
        <v>230</v>
      </c>
      <c r="D103" s="9">
        <v>2</v>
      </c>
      <c r="G103" s="11">
        <v>1</v>
      </c>
    </row>
    <row r="104" spans="3:8" x14ac:dyDescent="0.3">
      <c r="C104" t="s">
        <v>220</v>
      </c>
      <c r="D104" s="9">
        <v>5</v>
      </c>
      <c r="G104" s="11">
        <v>1</v>
      </c>
    </row>
    <row r="105" spans="3:8" x14ac:dyDescent="0.3">
      <c r="C105" t="s">
        <v>220</v>
      </c>
      <c r="D105" s="9">
        <v>3</v>
      </c>
      <c r="H105" s="11">
        <v>1</v>
      </c>
    </row>
    <row r="106" spans="3:8" x14ac:dyDescent="0.3">
      <c r="C106" t="s">
        <v>220</v>
      </c>
      <c r="D106" s="9">
        <v>2</v>
      </c>
      <c r="G106" s="11">
        <v>1</v>
      </c>
    </row>
    <row r="107" spans="3:8" x14ac:dyDescent="0.3">
      <c r="C107" t="s">
        <v>255</v>
      </c>
      <c r="D107" s="9">
        <v>2</v>
      </c>
      <c r="H107" s="11">
        <v>1</v>
      </c>
    </row>
    <row r="108" spans="3:8" x14ac:dyDescent="0.3">
      <c r="C108" t="s">
        <v>220</v>
      </c>
      <c r="D108" s="9">
        <v>3</v>
      </c>
      <c r="E108" s="9">
        <v>2</v>
      </c>
      <c r="G108" s="11">
        <v>1</v>
      </c>
    </row>
    <row r="109" spans="3:8" x14ac:dyDescent="0.3">
      <c r="C109" t="s">
        <v>220</v>
      </c>
      <c r="D109" s="9">
        <v>2</v>
      </c>
      <c r="H109" s="11">
        <v>1</v>
      </c>
    </row>
    <row r="110" spans="3:8" x14ac:dyDescent="0.3">
      <c r="C110" t="s">
        <v>237</v>
      </c>
      <c r="D110" s="9">
        <v>3</v>
      </c>
      <c r="F110" s="9">
        <v>1</v>
      </c>
      <c r="G110" s="11">
        <v>1</v>
      </c>
    </row>
    <row r="111" spans="3:8" x14ac:dyDescent="0.3">
      <c r="C111" t="s">
        <v>230</v>
      </c>
      <c r="D111" s="9">
        <v>5</v>
      </c>
      <c r="H111" s="11">
        <v>1</v>
      </c>
    </row>
    <row r="112" spans="3:8" x14ac:dyDescent="0.3">
      <c r="C112" t="s">
        <v>220</v>
      </c>
      <c r="D112" s="9">
        <v>3</v>
      </c>
      <c r="G112" s="11">
        <v>1</v>
      </c>
    </row>
    <row r="113" spans="3:8" x14ac:dyDescent="0.3">
      <c r="C113" t="s">
        <v>256</v>
      </c>
      <c r="D113" s="9">
        <v>4</v>
      </c>
      <c r="F113" s="9">
        <v>1</v>
      </c>
      <c r="H113" s="11">
        <v>1</v>
      </c>
    </row>
    <row r="114" spans="3:8" x14ac:dyDescent="0.3">
      <c r="C114" t="s">
        <v>237</v>
      </c>
      <c r="D114" s="9">
        <v>8</v>
      </c>
      <c r="G114" s="11">
        <v>1</v>
      </c>
    </row>
    <row r="115" spans="3:8" x14ac:dyDescent="0.3">
      <c r="C115" t="s">
        <v>220</v>
      </c>
      <c r="D115" s="9">
        <v>5</v>
      </c>
      <c r="G115" s="11">
        <v>1</v>
      </c>
    </row>
    <row r="116" spans="3:8" x14ac:dyDescent="0.3">
      <c r="C116" t="s">
        <v>237</v>
      </c>
      <c r="D116" s="9">
        <v>28</v>
      </c>
      <c r="E116" s="9">
        <v>3</v>
      </c>
      <c r="F116" s="9">
        <v>2</v>
      </c>
      <c r="G116" s="11">
        <v>1</v>
      </c>
    </row>
    <row r="117" spans="3:8" x14ac:dyDescent="0.3">
      <c r="C117" s="16" t="s">
        <v>257</v>
      </c>
      <c r="D117" s="9">
        <v>2</v>
      </c>
      <c r="H117" s="11">
        <v>1</v>
      </c>
    </row>
    <row r="118" spans="3:8" x14ac:dyDescent="0.3">
      <c r="C118" t="s">
        <v>259</v>
      </c>
      <c r="D118" s="9">
        <v>19</v>
      </c>
      <c r="F118" s="9">
        <v>1</v>
      </c>
      <c r="G118" s="11">
        <v>1</v>
      </c>
    </row>
    <row r="119" spans="3:8" x14ac:dyDescent="0.3">
      <c r="C119" t="s">
        <v>237</v>
      </c>
      <c r="D119" s="9">
        <v>30</v>
      </c>
      <c r="G119" s="11">
        <v>1</v>
      </c>
    </row>
    <row r="120" spans="3:8" x14ac:dyDescent="0.3">
      <c r="C120" s="16" t="s">
        <v>258</v>
      </c>
      <c r="D120" s="9">
        <v>2</v>
      </c>
      <c r="H120" s="11">
        <v>1</v>
      </c>
    </row>
    <row r="121" spans="3:8" x14ac:dyDescent="0.3">
      <c r="C121" t="s">
        <v>220</v>
      </c>
      <c r="D121" s="9">
        <v>2</v>
      </c>
      <c r="G121" s="11">
        <v>1</v>
      </c>
    </row>
    <row r="122" spans="3:8" x14ac:dyDescent="0.3">
      <c r="C122" t="s">
        <v>220</v>
      </c>
      <c r="D122" s="9">
        <v>2</v>
      </c>
      <c r="G122" s="11">
        <v>1</v>
      </c>
    </row>
    <row r="123" spans="3:8" x14ac:dyDescent="0.3">
      <c r="C123" t="s">
        <v>220</v>
      </c>
      <c r="D123" s="9">
        <v>2</v>
      </c>
      <c r="H123" s="11">
        <v>1</v>
      </c>
    </row>
    <row r="124" spans="3:8" x14ac:dyDescent="0.3">
      <c r="C124" t="s">
        <v>220</v>
      </c>
      <c r="D124" s="9">
        <v>2</v>
      </c>
      <c r="H124" s="11">
        <v>1</v>
      </c>
    </row>
    <row r="125" spans="3:8" x14ac:dyDescent="0.3">
      <c r="C125" t="s">
        <v>220</v>
      </c>
      <c r="D125" s="9">
        <v>2</v>
      </c>
      <c r="G125" s="11">
        <v>1</v>
      </c>
    </row>
    <row r="126" spans="3:8" x14ac:dyDescent="0.3">
      <c r="C126" t="s">
        <v>260</v>
      </c>
      <c r="D126" s="9">
        <v>2</v>
      </c>
      <c r="H126" s="11">
        <v>1</v>
      </c>
    </row>
    <row r="127" spans="3:8" x14ac:dyDescent="0.3">
      <c r="C127" t="s">
        <v>220</v>
      </c>
      <c r="D127" s="9">
        <v>2</v>
      </c>
      <c r="H127" s="11">
        <v>1</v>
      </c>
    </row>
    <row r="130" spans="2:8" s="23" customFormat="1" x14ac:dyDescent="0.3">
      <c r="B130" s="33" t="s">
        <v>101</v>
      </c>
      <c r="D130" s="24"/>
      <c r="E130" s="24"/>
      <c r="F130" s="24"/>
      <c r="G130" s="25"/>
      <c r="H130" s="25"/>
    </row>
    <row r="131" spans="2:8" x14ac:dyDescent="0.3">
      <c r="C131" t="s">
        <v>261</v>
      </c>
    </row>
    <row r="132" spans="2:8" x14ac:dyDescent="0.3">
      <c r="C132" t="s">
        <v>220</v>
      </c>
      <c r="D132" s="9">
        <v>3</v>
      </c>
      <c r="H132" s="11">
        <v>1</v>
      </c>
    </row>
    <row r="133" spans="2:8" x14ac:dyDescent="0.3">
      <c r="C133" t="s">
        <v>262</v>
      </c>
      <c r="D133" s="9">
        <v>5</v>
      </c>
      <c r="F133" s="9">
        <v>1</v>
      </c>
      <c r="G133" s="11">
        <v>1</v>
      </c>
    </row>
    <row r="134" spans="2:8" x14ac:dyDescent="0.3">
      <c r="C134" s="16" t="s">
        <v>263</v>
      </c>
      <c r="D134" s="9">
        <v>5</v>
      </c>
      <c r="E134" s="9">
        <v>1</v>
      </c>
      <c r="F134" s="9">
        <v>1</v>
      </c>
      <c r="G134" s="11">
        <v>1</v>
      </c>
    </row>
    <row r="135" spans="2:8" x14ac:dyDescent="0.3">
      <c r="C135" t="s">
        <v>220</v>
      </c>
      <c r="D135" s="9">
        <v>2</v>
      </c>
      <c r="H135" s="11">
        <v>1</v>
      </c>
    </row>
    <row r="136" spans="2:8" x14ac:dyDescent="0.3">
      <c r="C136" t="s">
        <v>264</v>
      </c>
      <c r="D136" s="9">
        <v>25</v>
      </c>
      <c r="H136" s="11">
        <v>1</v>
      </c>
    </row>
    <row r="137" spans="2:8" x14ac:dyDescent="0.3">
      <c r="C137" t="s">
        <v>230</v>
      </c>
      <c r="H137" s="11">
        <v>1</v>
      </c>
    </row>
    <row r="138" spans="2:8" x14ac:dyDescent="0.3">
      <c r="C138" t="s">
        <v>230</v>
      </c>
      <c r="H138" s="11">
        <v>1</v>
      </c>
    </row>
    <row r="139" spans="2:8" x14ac:dyDescent="0.3">
      <c r="C139" t="s">
        <v>220</v>
      </c>
      <c r="G139" s="11">
        <v>1</v>
      </c>
    </row>
    <row r="140" spans="2:8" x14ac:dyDescent="0.3">
      <c r="C140" t="s">
        <v>265</v>
      </c>
      <c r="H140" s="11">
        <v>1</v>
      </c>
    </row>
    <row r="141" spans="2:8" x14ac:dyDescent="0.3">
      <c r="C141" t="s">
        <v>220</v>
      </c>
      <c r="D141" s="9">
        <v>10</v>
      </c>
      <c r="G141" s="11">
        <v>1</v>
      </c>
    </row>
    <row r="142" spans="2:8" x14ac:dyDescent="0.3">
      <c r="C142" t="s">
        <v>266</v>
      </c>
      <c r="D142" s="9">
        <v>5</v>
      </c>
      <c r="G142" s="11">
        <v>1</v>
      </c>
    </row>
    <row r="143" spans="2:8" x14ac:dyDescent="0.3">
      <c r="C143" t="s">
        <v>267</v>
      </c>
      <c r="D143" s="9">
        <v>1</v>
      </c>
      <c r="H143" s="11">
        <v>1</v>
      </c>
    </row>
    <row r="144" spans="2:8" x14ac:dyDescent="0.3">
      <c r="C144" t="s">
        <v>220</v>
      </c>
      <c r="H144" s="11">
        <v>1</v>
      </c>
    </row>
    <row r="145" spans="3:8" x14ac:dyDescent="0.3">
      <c r="C145" t="s">
        <v>268</v>
      </c>
      <c r="D145" s="9">
        <v>8</v>
      </c>
      <c r="H145" s="11">
        <v>1</v>
      </c>
    </row>
    <row r="146" spans="3:8" x14ac:dyDescent="0.3">
      <c r="C146" t="s">
        <v>220</v>
      </c>
      <c r="D146" s="9">
        <v>1</v>
      </c>
      <c r="H146" s="11">
        <v>1</v>
      </c>
    </row>
    <row r="147" spans="3:8" x14ac:dyDescent="0.3">
      <c r="C147" t="s">
        <v>269</v>
      </c>
      <c r="D147" s="9">
        <v>1</v>
      </c>
      <c r="G147" s="11">
        <v>1</v>
      </c>
    </row>
    <row r="148" spans="3:8" x14ac:dyDescent="0.3">
      <c r="C148" s="16" t="s">
        <v>270</v>
      </c>
      <c r="H148" s="11">
        <v>1</v>
      </c>
    </row>
    <row r="149" spans="3:8" x14ac:dyDescent="0.3">
      <c r="C149" t="s">
        <v>230</v>
      </c>
      <c r="D149" s="9">
        <v>2</v>
      </c>
      <c r="H149" s="11">
        <v>1</v>
      </c>
    </row>
    <row r="150" spans="3:8" x14ac:dyDescent="0.3">
      <c r="C150" t="s">
        <v>271</v>
      </c>
      <c r="D150" s="9">
        <v>4</v>
      </c>
      <c r="G150" s="11">
        <v>1</v>
      </c>
    </row>
    <row r="151" spans="3:8" x14ac:dyDescent="0.3">
      <c r="C151" t="s">
        <v>272</v>
      </c>
      <c r="H151" s="11">
        <v>1</v>
      </c>
    </row>
    <row r="152" spans="3:8" x14ac:dyDescent="0.3">
      <c r="C152" t="s">
        <v>273</v>
      </c>
      <c r="D152" s="9">
        <v>14</v>
      </c>
      <c r="E152" s="9">
        <v>1</v>
      </c>
      <c r="F152" s="9">
        <v>1</v>
      </c>
      <c r="H152" s="11">
        <v>1</v>
      </c>
    </row>
    <row r="153" spans="3:8" x14ac:dyDescent="0.3">
      <c r="C153" t="s">
        <v>274</v>
      </c>
      <c r="D153" s="9">
        <v>8</v>
      </c>
      <c r="F153" s="9">
        <v>1</v>
      </c>
      <c r="G153" s="11">
        <v>1</v>
      </c>
    </row>
    <row r="154" spans="3:8" x14ac:dyDescent="0.3">
      <c r="C154" t="s">
        <v>275</v>
      </c>
      <c r="H154" s="11">
        <v>1</v>
      </c>
    </row>
    <row r="155" spans="3:8" x14ac:dyDescent="0.3">
      <c r="C155" t="s">
        <v>276</v>
      </c>
      <c r="D155" s="9">
        <v>4</v>
      </c>
      <c r="H155" s="11">
        <v>1</v>
      </c>
    </row>
    <row r="156" spans="3:8" x14ac:dyDescent="0.3">
      <c r="C156" t="s">
        <v>277</v>
      </c>
      <c r="D156" s="9">
        <v>3</v>
      </c>
      <c r="H156" s="11">
        <v>1</v>
      </c>
    </row>
    <row r="157" spans="3:8" x14ac:dyDescent="0.3">
      <c r="C157" t="s">
        <v>220</v>
      </c>
      <c r="H157" s="11">
        <v>1</v>
      </c>
    </row>
    <row r="158" spans="3:8" x14ac:dyDescent="0.3">
      <c r="C158" s="16" t="s">
        <v>278</v>
      </c>
      <c r="H158" s="11">
        <v>1</v>
      </c>
    </row>
    <row r="159" spans="3:8" x14ac:dyDescent="0.3">
      <c r="C159" t="s">
        <v>279</v>
      </c>
      <c r="D159" s="9">
        <v>2</v>
      </c>
      <c r="H159" s="11">
        <v>1</v>
      </c>
    </row>
    <row r="160" spans="3:8" x14ac:dyDescent="0.3">
      <c r="C160" t="s">
        <v>255</v>
      </c>
      <c r="G160" s="11">
        <v>1</v>
      </c>
    </row>
    <row r="161" spans="3:8" x14ac:dyDescent="0.3">
      <c r="C161" t="s">
        <v>220</v>
      </c>
      <c r="G161" s="11">
        <v>1</v>
      </c>
    </row>
    <row r="162" spans="3:8" x14ac:dyDescent="0.3">
      <c r="C162" t="s">
        <v>220</v>
      </c>
      <c r="D162" s="9">
        <v>11</v>
      </c>
      <c r="H162" s="11">
        <v>1</v>
      </c>
    </row>
    <row r="163" spans="3:8" x14ac:dyDescent="0.3">
      <c r="C163" t="s">
        <v>220</v>
      </c>
      <c r="H163" s="11">
        <v>1</v>
      </c>
    </row>
    <row r="164" spans="3:8" x14ac:dyDescent="0.3">
      <c r="C164" t="s">
        <v>280</v>
      </c>
      <c r="D164" s="9">
        <v>38</v>
      </c>
      <c r="F164" s="9">
        <v>6</v>
      </c>
      <c r="G164" s="11">
        <v>1</v>
      </c>
    </row>
    <row r="165" spans="3:8" x14ac:dyDescent="0.3">
      <c r="C165" t="s">
        <v>281</v>
      </c>
      <c r="D165" s="9">
        <v>1</v>
      </c>
      <c r="G165" s="11">
        <v>1</v>
      </c>
    </row>
    <row r="166" spans="3:8" x14ac:dyDescent="0.3">
      <c r="C166" t="s">
        <v>220</v>
      </c>
      <c r="H166" s="11">
        <v>1</v>
      </c>
    </row>
    <row r="167" spans="3:8" x14ac:dyDescent="0.3">
      <c r="C167" t="s">
        <v>220</v>
      </c>
      <c r="D167" s="9">
        <v>5</v>
      </c>
      <c r="H167" s="11">
        <v>1</v>
      </c>
    </row>
    <row r="168" spans="3:8" x14ac:dyDescent="0.3">
      <c r="C168" t="s">
        <v>220</v>
      </c>
      <c r="H168" s="11">
        <v>1</v>
      </c>
    </row>
    <row r="169" spans="3:8" x14ac:dyDescent="0.3">
      <c r="C169" t="s">
        <v>220</v>
      </c>
      <c r="D169" s="9">
        <v>2</v>
      </c>
      <c r="H169" s="11">
        <v>1</v>
      </c>
    </row>
    <row r="170" spans="3:8" x14ac:dyDescent="0.3">
      <c r="C170" t="s">
        <v>230</v>
      </c>
      <c r="D170" s="9">
        <v>11</v>
      </c>
      <c r="E170" s="9">
        <v>2</v>
      </c>
      <c r="F170" s="9">
        <v>1</v>
      </c>
      <c r="G170" s="11">
        <v>1</v>
      </c>
    </row>
    <row r="171" spans="3:8" x14ac:dyDescent="0.3">
      <c r="C171" t="s">
        <v>220</v>
      </c>
      <c r="H171" s="11">
        <v>1</v>
      </c>
    </row>
    <row r="172" spans="3:8" x14ac:dyDescent="0.3">
      <c r="C172" t="s">
        <v>220</v>
      </c>
      <c r="D172" s="9">
        <v>10</v>
      </c>
      <c r="F172" s="9">
        <v>2</v>
      </c>
      <c r="G172" s="11">
        <v>1</v>
      </c>
    </row>
    <row r="173" spans="3:8" x14ac:dyDescent="0.3">
      <c r="C173" t="s">
        <v>263</v>
      </c>
      <c r="G173" s="11">
        <v>1</v>
      </c>
    </row>
    <row r="174" spans="3:8" x14ac:dyDescent="0.3">
      <c r="C174" s="36" t="s">
        <v>282</v>
      </c>
      <c r="D174" s="9">
        <v>8</v>
      </c>
      <c r="E174" s="9">
        <v>1</v>
      </c>
      <c r="G174" s="11">
        <v>1</v>
      </c>
    </row>
    <row r="175" spans="3:8" x14ac:dyDescent="0.3">
      <c r="C175" t="s">
        <v>283</v>
      </c>
      <c r="H175" s="11">
        <v>1</v>
      </c>
    </row>
    <row r="176" spans="3:8" x14ac:dyDescent="0.3">
      <c r="C176" t="s">
        <v>237</v>
      </c>
      <c r="D176" s="9">
        <v>10</v>
      </c>
      <c r="G176" s="11">
        <v>1</v>
      </c>
    </row>
    <row r="177" spans="3:8" x14ac:dyDescent="0.3">
      <c r="C177" t="s">
        <v>284</v>
      </c>
      <c r="H177" s="11">
        <v>1</v>
      </c>
    </row>
    <row r="178" spans="3:8" x14ac:dyDescent="0.3">
      <c r="C178" t="s">
        <v>230</v>
      </c>
      <c r="G178" s="11">
        <v>1</v>
      </c>
    </row>
    <row r="179" spans="3:8" x14ac:dyDescent="0.3">
      <c r="C179" t="s">
        <v>220</v>
      </c>
      <c r="H179" s="11">
        <v>1</v>
      </c>
    </row>
    <row r="180" spans="3:8" x14ac:dyDescent="0.3">
      <c r="C180" s="36" t="s">
        <v>282</v>
      </c>
      <c r="D180" s="9">
        <v>2</v>
      </c>
      <c r="G180" s="11">
        <v>1</v>
      </c>
    </row>
    <row r="181" spans="3:8" x14ac:dyDescent="0.3">
      <c r="C181" t="s">
        <v>226</v>
      </c>
      <c r="D181" s="9">
        <v>1</v>
      </c>
      <c r="E181" s="9">
        <v>2</v>
      </c>
      <c r="G181" s="11">
        <v>1</v>
      </c>
    </row>
    <row r="182" spans="3:8" x14ac:dyDescent="0.3">
      <c r="C182" t="s">
        <v>284</v>
      </c>
      <c r="D182" s="9">
        <v>1</v>
      </c>
      <c r="G182" s="11">
        <v>1</v>
      </c>
    </row>
    <row r="183" spans="3:8" x14ac:dyDescent="0.3">
      <c r="C183" t="s">
        <v>220</v>
      </c>
      <c r="D183" s="9">
        <v>1</v>
      </c>
      <c r="G183" s="11">
        <v>1</v>
      </c>
    </row>
    <row r="184" spans="3:8" x14ac:dyDescent="0.3">
      <c r="C184" t="s">
        <v>237</v>
      </c>
      <c r="G184" s="11">
        <v>1</v>
      </c>
    </row>
    <row r="185" spans="3:8" x14ac:dyDescent="0.3">
      <c r="C185" t="s">
        <v>285</v>
      </c>
      <c r="D185" s="9">
        <v>4</v>
      </c>
      <c r="F185" s="9">
        <v>2</v>
      </c>
      <c r="G185" s="11">
        <v>1</v>
      </c>
    </row>
    <row r="186" spans="3:8" x14ac:dyDescent="0.3">
      <c r="C186" t="s">
        <v>220</v>
      </c>
      <c r="H186" s="11">
        <v>1</v>
      </c>
    </row>
    <row r="187" spans="3:8" x14ac:dyDescent="0.3">
      <c r="C187" t="s">
        <v>284</v>
      </c>
      <c r="D187" s="9">
        <v>4</v>
      </c>
      <c r="E187" s="9">
        <v>1</v>
      </c>
      <c r="F187" s="9">
        <v>1</v>
      </c>
      <c r="G187" s="11">
        <v>1</v>
      </c>
    </row>
    <row r="188" spans="3:8" x14ac:dyDescent="0.3">
      <c r="C188" t="s">
        <v>270</v>
      </c>
      <c r="H188" s="11">
        <v>1</v>
      </c>
    </row>
    <row r="189" spans="3:8" x14ac:dyDescent="0.3">
      <c r="C189" t="s">
        <v>263</v>
      </c>
      <c r="D189" s="9">
        <v>2</v>
      </c>
      <c r="G189" s="11">
        <v>1</v>
      </c>
    </row>
    <row r="190" spans="3:8" x14ac:dyDescent="0.3">
      <c r="C190" t="s">
        <v>285</v>
      </c>
      <c r="D190" s="9">
        <v>1</v>
      </c>
      <c r="G190" s="11">
        <v>1</v>
      </c>
    </row>
    <row r="191" spans="3:8" x14ac:dyDescent="0.3">
      <c r="C191" t="s">
        <v>230</v>
      </c>
      <c r="D191" s="9">
        <v>2</v>
      </c>
      <c r="H191" s="11">
        <v>1</v>
      </c>
    </row>
    <row r="192" spans="3:8" x14ac:dyDescent="0.3">
      <c r="C192" t="s">
        <v>285</v>
      </c>
      <c r="G192" s="11">
        <v>1</v>
      </c>
    </row>
    <row r="193" spans="2:8" x14ac:dyDescent="0.3">
      <c r="C193" t="s">
        <v>230</v>
      </c>
      <c r="D193" s="9">
        <v>3</v>
      </c>
      <c r="G193" s="11">
        <v>1</v>
      </c>
    </row>
    <row r="194" spans="2:8" x14ac:dyDescent="0.3">
      <c r="C194" t="s">
        <v>285</v>
      </c>
      <c r="D194" s="9">
        <v>1</v>
      </c>
      <c r="G194" s="11">
        <v>1</v>
      </c>
    </row>
    <row r="195" spans="2:8" x14ac:dyDescent="0.3">
      <c r="C195" t="s">
        <v>230</v>
      </c>
      <c r="D195" s="9">
        <v>5</v>
      </c>
      <c r="H195" s="11">
        <v>1</v>
      </c>
    </row>
    <row r="196" spans="2:8" x14ac:dyDescent="0.3">
      <c r="C196" t="s">
        <v>220</v>
      </c>
      <c r="D196" s="9">
        <v>3</v>
      </c>
      <c r="G196" s="11">
        <v>1</v>
      </c>
    </row>
    <row r="197" spans="2:8" x14ac:dyDescent="0.3">
      <c r="C197" t="s">
        <v>285</v>
      </c>
      <c r="G197" s="11">
        <v>1</v>
      </c>
    </row>
    <row r="198" spans="2:8" x14ac:dyDescent="0.3">
      <c r="C198" t="s">
        <v>237</v>
      </c>
      <c r="D198" s="9">
        <v>5</v>
      </c>
      <c r="G198" s="11">
        <v>1</v>
      </c>
    </row>
    <row r="199" spans="2:8" x14ac:dyDescent="0.3">
      <c r="C199" t="s">
        <v>220</v>
      </c>
      <c r="G199" s="11">
        <v>1</v>
      </c>
    </row>
    <row r="200" spans="2:8" x14ac:dyDescent="0.3">
      <c r="C200" t="s">
        <v>286</v>
      </c>
      <c r="D200" s="9">
        <v>15</v>
      </c>
      <c r="F200" s="9">
        <v>12</v>
      </c>
      <c r="G200" s="11">
        <v>1</v>
      </c>
    </row>
    <row r="201" spans="2:8" x14ac:dyDescent="0.3">
      <c r="C201" t="s">
        <v>286</v>
      </c>
      <c r="D201" s="9">
        <v>1</v>
      </c>
      <c r="H201" s="11">
        <v>1</v>
      </c>
    </row>
    <row r="202" spans="2:8" x14ac:dyDescent="0.3">
      <c r="C202" t="s">
        <v>220</v>
      </c>
      <c r="G202" s="11">
        <v>1</v>
      </c>
    </row>
    <row r="203" spans="2:8" x14ac:dyDescent="0.3">
      <c r="C203" t="s">
        <v>237</v>
      </c>
      <c r="D203" s="9">
        <v>10</v>
      </c>
      <c r="F203" s="9">
        <v>2</v>
      </c>
      <c r="G203" s="11">
        <v>1</v>
      </c>
    </row>
    <row r="204" spans="2:8" x14ac:dyDescent="0.3">
      <c r="C204" t="s">
        <v>178</v>
      </c>
    </row>
    <row r="205" spans="2:8" s="23" customFormat="1" x14ac:dyDescent="0.3">
      <c r="B205" s="33" t="s">
        <v>212</v>
      </c>
      <c r="D205" s="24"/>
      <c r="E205" s="24"/>
      <c r="F205" s="24"/>
      <c r="G205" s="25"/>
      <c r="H205" s="25"/>
    </row>
    <row r="206" spans="2:8" x14ac:dyDescent="0.3">
      <c r="C206" t="s">
        <v>237</v>
      </c>
      <c r="D206" s="9">
        <v>19</v>
      </c>
      <c r="F206" s="9">
        <v>2</v>
      </c>
      <c r="G206" s="11">
        <v>1</v>
      </c>
    </row>
    <row r="207" spans="2:8" x14ac:dyDescent="0.3">
      <c r="C207" t="s">
        <v>263</v>
      </c>
      <c r="D207" s="9">
        <v>2</v>
      </c>
      <c r="G207" s="11">
        <v>1</v>
      </c>
    </row>
    <row r="208" spans="2:8" x14ac:dyDescent="0.3">
      <c r="C208" t="s">
        <v>237</v>
      </c>
      <c r="D208" s="9">
        <v>3</v>
      </c>
      <c r="G208" s="11">
        <v>1</v>
      </c>
    </row>
    <row r="209" spans="3:8" x14ac:dyDescent="0.3">
      <c r="C209" t="s">
        <v>237</v>
      </c>
      <c r="D209" s="9">
        <v>6</v>
      </c>
      <c r="E209" s="9">
        <v>1</v>
      </c>
      <c r="G209" s="11">
        <v>1</v>
      </c>
    </row>
    <row r="210" spans="3:8" x14ac:dyDescent="0.3">
      <c r="C210" t="s">
        <v>220</v>
      </c>
      <c r="D210" s="9">
        <v>1</v>
      </c>
      <c r="G210" s="11">
        <v>1</v>
      </c>
    </row>
    <row r="211" spans="3:8" x14ac:dyDescent="0.3">
      <c r="C211" t="s">
        <v>220</v>
      </c>
      <c r="H211" s="11">
        <v>1</v>
      </c>
    </row>
    <row r="212" spans="3:8" x14ac:dyDescent="0.3">
      <c r="C212" t="s">
        <v>286</v>
      </c>
      <c r="D212" s="9">
        <v>7</v>
      </c>
      <c r="E212" s="9">
        <v>1</v>
      </c>
      <c r="F212" s="9">
        <v>2</v>
      </c>
      <c r="G212" s="11">
        <v>1</v>
      </c>
    </row>
    <row r="213" spans="3:8" x14ac:dyDescent="0.3">
      <c r="C213" t="s">
        <v>220</v>
      </c>
      <c r="G213" s="11">
        <v>1</v>
      </c>
    </row>
    <row r="214" spans="3:8" x14ac:dyDescent="0.3">
      <c r="C214" t="s">
        <v>263</v>
      </c>
      <c r="D214" s="9">
        <v>1</v>
      </c>
      <c r="E214" s="9">
        <v>1</v>
      </c>
      <c r="G214" s="11">
        <v>1</v>
      </c>
    </row>
    <row r="215" spans="3:8" x14ac:dyDescent="0.3">
      <c r="C215" t="s">
        <v>220</v>
      </c>
      <c r="D215" s="9">
        <v>1</v>
      </c>
      <c r="H215" s="11">
        <v>1</v>
      </c>
    </row>
    <row r="216" spans="3:8" x14ac:dyDescent="0.3">
      <c r="C216" t="s">
        <v>287</v>
      </c>
      <c r="D216" s="9">
        <v>9</v>
      </c>
      <c r="E216" s="9">
        <v>2</v>
      </c>
      <c r="F216" s="9">
        <v>4</v>
      </c>
      <c r="G216" s="11">
        <v>1</v>
      </c>
    </row>
    <row r="217" spans="3:8" x14ac:dyDescent="0.3">
      <c r="C217" t="s">
        <v>220</v>
      </c>
      <c r="D217" s="9">
        <v>1</v>
      </c>
      <c r="G217" s="11">
        <v>1</v>
      </c>
    </row>
    <row r="218" spans="3:8" x14ac:dyDescent="0.3">
      <c r="C218" t="s">
        <v>288</v>
      </c>
      <c r="D218" s="9">
        <v>1</v>
      </c>
      <c r="G218" s="11">
        <v>1</v>
      </c>
    </row>
    <row r="219" spans="3:8" x14ac:dyDescent="0.3">
      <c r="C219" t="s">
        <v>289</v>
      </c>
      <c r="G219" s="11">
        <v>1</v>
      </c>
    </row>
    <row r="220" spans="3:8" x14ac:dyDescent="0.3">
      <c r="C220" t="s">
        <v>220</v>
      </c>
      <c r="H220" s="11">
        <v>1</v>
      </c>
    </row>
    <row r="221" spans="3:8" x14ac:dyDescent="0.3">
      <c r="C221" t="s">
        <v>237</v>
      </c>
      <c r="G221" s="11">
        <v>1</v>
      </c>
    </row>
    <row r="222" spans="3:8" x14ac:dyDescent="0.3">
      <c r="C222" t="s">
        <v>220</v>
      </c>
      <c r="H222" s="11">
        <v>1</v>
      </c>
    </row>
    <row r="223" spans="3:8" x14ac:dyDescent="0.3">
      <c r="C223" t="s">
        <v>237</v>
      </c>
      <c r="D223" s="9">
        <v>1</v>
      </c>
      <c r="H223" s="11">
        <v>1</v>
      </c>
    </row>
    <row r="224" spans="3:8" x14ac:dyDescent="0.3">
      <c r="C224" t="s">
        <v>220</v>
      </c>
      <c r="H224" s="11">
        <v>1</v>
      </c>
    </row>
    <row r="225" spans="3:8" x14ac:dyDescent="0.3">
      <c r="C225" t="s">
        <v>263</v>
      </c>
      <c r="D225" s="9">
        <v>2</v>
      </c>
      <c r="G225" s="11">
        <v>1</v>
      </c>
    </row>
    <row r="226" spans="3:8" x14ac:dyDescent="0.3">
      <c r="C226" t="s">
        <v>237</v>
      </c>
      <c r="D226" s="9">
        <v>11</v>
      </c>
      <c r="E226" s="9">
        <v>2</v>
      </c>
      <c r="F226" s="9">
        <v>1</v>
      </c>
      <c r="G226" s="11">
        <v>1</v>
      </c>
    </row>
    <row r="227" spans="3:8" x14ac:dyDescent="0.3">
      <c r="C227" t="s">
        <v>220</v>
      </c>
      <c r="D227" s="9">
        <v>2</v>
      </c>
      <c r="E227" s="9">
        <v>1</v>
      </c>
      <c r="H227" s="11">
        <v>1</v>
      </c>
    </row>
    <row r="228" spans="3:8" x14ac:dyDescent="0.3">
      <c r="C228" t="s">
        <v>237</v>
      </c>
      <c r="D228" s="9">
        <v>12</v>
      </c>
      <c r="F228" s="9">
        <v>1</v>
      </c>
      <c r="G228" s="11">
        <v>1</v>
      </c>
    </row>
    <row r="229" spans="3:8" x14ac:dyDescent="0.3">
      <c r="C229" t="s">
        <v>220</v>
      </c>
      <c r="D229" s="9">
        <v>8</v>
      </c>
      <c r="G229" s="11">
        <v>1</v>
      </c>
    </row>
    <row r="230" spans="3:8" x14ac:dyDescent="0.3">
      <c r="C230" t="s">
        <v>237</v>
      </c>
      <c r="D230" s="9">
        <v>1</v>
      </c>
      <c r="G230" s="11">
        <v>1</v>
      </c>
    </row>
    <row r="231" spans="3:8" x14ac:dyDescent="0.3">
      <c r="C231" t="s">
        <v>237</v>
      </c>
      <c r="G231" s="11">
        <v>1</v>
      </c>
    </row>
    <row r="232" spans="3:8" x14ac:dyDescent="0.3">
      <c r="C232" t="s">
        <v>220</v>
      </c>
      <c r="H232" s="11">
        <v>1</v>
      </c>
    </row>
    <row r="233" spans="3:8" x14ac:dyDescent="0.3">
      <c r="C233" t="s">
        <v>290</v>
      </c>
      <c r="D233" s="9">
        <v>1</v>
      </c>
      <c r="H233" s="11">
        <v>1</v>
      </c>
    </row>
    <row r="234" spans="3:8" x14ac:dyDescent="0.3">
      <c r="C234" t="s">
        <v>230</v>
      </c>
      <c r="D234" s="9">
        <v>22</v>
      </c>
      <c r="E234" s="9">
        <v>5</v>
      </c>
      <c r="F234" s="9">
        <v>3</v>
      </c>
      <c r="G234" s="11">
        <v>1</v>
      </c>
    </row>
    <row r="235" spans="3:8" x14ac:dyDescent="0.3">
      <c r="C235" t="s">
        <v>220</v>
      </c>
      <c r="D235" s="9">
        <v>2</v>
      </c>
      <c r="H235" s="11">
        <v>1</v>
      </c>
    </row>
    <row r="249" spans="2:8" s="23" customFormat="1" x14ac:dyDescent="0.3">
      <c r="B249" s="33" t="s">
        <v>173</v>
      </c>
      <c r="D249" s="24"/>
      <c r="E249" s="24"/>
      <c r="F249" s="24"/>
      <c r="G249" s="25"/>
      <c r="H249" s="25"/>
    </row>
    <row r="250" spans="2:8" x14ac:dyDescent="0.3">
      <c r="C250" t="s">
        <v>291</v>
      </c>
      <c r="H250" s="11">
        <v>1</v>
      </c>
    </row>
    <row r="251" spans="2:8" x14ac:dyDescent="0.3">
      <c r="C251" t="s">
        <v>220</v>
      </c>
      <c r="H251" s="11">
        <v>1</v>
      </c>
    </row>
    <row r="252" spans="2:8" x14ac:dyDescent="0.3">
      <c r="C252" t="s">
        <v>263</v>
      </c>
      <c r="D252" s="9">
        <v>1</v>
      </c>
      <c r="G252" s="11">
        <v>1</v>
      </c>
    </row>
    <row r="253" spans="2:8" x14ac:dyDescent="0.3">
      <c r="C253" t="s">
        <v>284</v>
      </c>
      <c r="D253" s="9">
        <v>2</v>
      </c>
      <c r="G253" s="11">
        <v>1</v>
      </c>
    </row>
    <row r="254" spans="2:8" x14ac:dyDescent="0.3">
      <c r="C254" t="s">
        <v>220</v>
      </c>
      <c r="H254" s="11">
        <v>1</v>
      </c>
    </row>
    <row r="255" spans="2:8" x14ac:dyDescent="0.3">
      <c r="C255" t="s">
        <v>220</v>
      </c>
      <c r="D255" s="9">
        <v>15</v>
      </c>
      <c r="F255" s="9">
        <v>1</v>
      </c>
      <c r="G255" s="11">
        <v>1</v>
      </c>
    </row>
    <row r="256" spans="2:8" x14ac:dyDescent="0.3">
      <c r="C256" t="s">
        <v>237</v>
      </c>
      <c r="D256" s="9">
        <v>3</v>
      </c>
      <c r="G256" s="11">
        <v>1</v>
      </c>
    </row>
    <row r="257" spans="3:8" x14ac:dyDescent="0.3">
      <c r="C257" t="s">
        <v>237</v>
      </c>
      <c r="D257" s="9">
        <v>14</v>
      </c>
      <c r="E257" s="9">
        <v>1</v>
      </c>
      <c r="F257" s="9">
        <v>1</v>
      </c>
      <c r="G257" s="11">
        <v>1</v>
      </c>
    </row>
    <row r="258" spans="3:8" x14ac:dyDescent="0.3">
      <c r="C258" t="s">
        <v>220</v>
      </c>
      <c r="D258" s="9">
        <v>3</v>
      </c>
      <c r="E258" s="9">
        <v>1</v>
      </c>
      <c r="F258" s="9">
        <v>1</v>
      </c>
      <c r="H258" s="11">
        <v>1</v>
      </c>
    </row>
    <row r="259" spans="3:8" x14ac:dyDescent="0.3">
      <c r="C259" t="s">
        <v>237</v>
      </c>
      <c r="D259" s="9">
        <v>18</v>
      </c>
      <c r="E259" s="9">
        <v>4</v>
      </c>
      <c r="F259" s="9">
        <v>2</v>
      </c>
      <c r="G259" s="11">
        <v>1</v>
      </c>
    </row>
    <row r="260" spans="3:8" x14ac:dyDescent="0.3">
      <c r="C260" t="s">
        <v>237</v>
      </c>
      <c r="D260" s="9">
        <v>19</v>
      </c>
      <c r="E260" s="9">
        <v>1</v>
      </c>
      <c r="G260" s="11">
        <v>1</v>
      </c>
    </row>
    <row r="261" spans="3:8" x14ac:dyDescent="0.3">
      <c r="C261" t="s">
        <v>237</v>
      </c>
      <c r="D261" s="9">
        <v>3</v>
      </c>
      <c r="G261" s="11">
        <v>1</v>
      </c>
    </row>
    <row r="262" spans="3:8" x14ac:dyDescent="0.3">
      <c r="C262" t="s">
        <v>230</v>
      </c>
      <c r="G262" s="11">
        <v>1</v>
      </c>
    </row>
    <row r="263" spans="3:8" x14ac:dyDescent="0.3">
      <c r="C263" t="s">
        <v>220</v>
      </c>
      <c r="D263" s="9">
        <v>1</v>
      </c>
      <c r="G263" s="11">
        <v>1</v>
      </c>
    </row>
    <row r="264" spans="3:8" x14ac:dyDescent="0.3">
      <c r="C264" t="s">
        <v>220</v>
      </c>
      <c r="D264" s="9">
        <v>1</v>
      </c>
      <c r="H264" s="11">
        <v>1</v>
      </c>
    </row>
    <row r="265" spans="3:8" x14ac:dyDescent="0.3">
      <c r="C265" t="s">
        <v>292</v>
      </c>
      <c r="D265" s="9">
        <v>6</v>
      </c>
      <c r="H265" s="11">
        <v>1</v>
      </c>
    </row>
    <row r="266" spans="3:8" x14ac:dyDescent="0.3">
      <c r="C266" t="s">
        <v>220</v>
      </c>
      <c r="D266" s="9">
        <v>3</v>
      </c>
      <c r="G266" s="11">
        <v>1</v>
      </c>
    </row>
    <row r="267" spans="3:8" x14ac:dyDescent="0.3">
      <c r="C267" t="s">
        <v>293</v>
      </c>
      <c r="H267" s="11">
        <v>1</v>
      </c>
    </row>
    <row r="268" spans="3:8" x14ac:dyDescent="0.3">
      <c r="C268" t="s">
        <v>237</v>
      </c>
      <c r="D268" s="9">
        <v>25</v>
      </c>
      <c r="G268" s="11">
        <v>1</v>
      </c>
    </row>
    <row r="269" spans="3:8" x14ac:dyDescent="0.3">
      <c r="C269" t="s">
        <v>237</v>
      </c>
      <c r="D269" s="9">
        <v>14</v>
      </c>
      <c r="F269" s="9">
        <v>1</v>
      </c>
      <c r="G269" s="11">
        <v>1</v>
      </c>
    </row>
    <row r="270" spans="3:8" x14ac:dyDescent="0.3">
      <c r="C270" t="s">
        <v>237</v>
      </c>
      <c r="D270" s="9">
        <v>3</v>
      </c>
      <c r="F270" s="9">
        <v>2</v>
      </c>
      <c r="G270" s="11">
        <v>1</v>
      </c>
    </row>
    <row r="271" spans="3:8" x14ac:dyDescent="0.3">
      <c r="C271" t="s">
        <v>220</v>
      </c>
      <c r="G271" s="11">
        <v>1</v>
      </c>
    </row>
    <row r="272" spans="3:8" x14ac:dyDescent="0.3">
      <c r="C272" t="s">
        <v>230</v>
      </c>
      <c r="D272" s="9">
        <v>10</v>
      </c>
      <c r="G272" s="11">
        <v>1</v>
      </c>
    </row>
    <row r="273" spans="3:8" x14ac:dyDescent="0.3">
      <c r="C273" t="s">
        <v>294</v>
      </c>
      <c r="D273" s="9">
        <v>2</v>
      </c>
      <c r="H273" s="11">
        <v>1</v>
      </c>
    </row>
    <row r="274" spans="3:8" x14ac:dyDescent="0.3">
      <c r="C274" t="s">
        <v>263</v>
      </c>
      <c r="D274" s="9">
        <v>1</v>
      </c>
      <c r="G274" s="11">
        <v>1</v>
      </c>
    </row>
    <row r="275" spans="3:8" x14ac:dyDescent="0.3">
      <c r="C275" t="s">
        <v>295</v>
      </c>
      <c r="D275" s="9">
        <v>2</v>
      </c>
      <c r="G275" s="11">
        <v>1</v>
      </c>
    </row>
    <row r="276" spans="3:8" x14ac:dyDescent="0.3">
      <c r="C276" s="16" t="s">
        <v>296</v>
      </c>
      <c r="D276" s="9">
        <v>3</v>
      </c>
      <c r="E276" s="9">
        <v>1</v>
      </c>
      <c r="H276" s="11">
        <v>1</v>
      </c>
    </row>
    <row r="277" spans="3:8" x14ac:dyDescent="0.3">
      <c r="C277" t="s">
        <v>246</v>
      </c>
      <c r="H277" s="11">
        <v>1</v>
      </c>
    </row>
    <row r="278" spans="3:8" x14ac:dyDescent="0.3">
      <c r="C278" t="s">
        <v>230</v>
      </c>
      <c r="D278" s="9">
        <v>5</v>
      </c>
      <c r="E278" s="9">
        <v>1</v>
      </c>
      <c r="F278" s="9">
        <v>4</v>
      </c>
      <c r="G278" s="11">
        <v>1</v>
      </c>
    </row>
    <row r="279" spans="3:8" x14ac:dyDescent="0.3">
      <c r="C279" t="s">
        <v>263</v>
      </c>
      <c r="G279" s="11">
        <v>1</v>
      </c>
    </row>
    <row r="280" spans="3:8" x14ac:dyDescent="0.3">
      <c r="C280" t="s">
        <v>226</v>
      </c>
      <c r="D280" s="9">
        <v>2</v>
      </c>
      <c r="G280" s="11">
        <v>1</v>
      </c>
    </row>
    <row r="281" spans="3:8" x14ac:dyDescent="0.3">
      <c r="C281" t="s">
        <v>297</v>
      </c>
      <c r="G281" s="11">
        <v>1</v>
      </c>
    </row>
    <row r="282" spans="3:8" x14ac:dyDescent="0.3">
      <c r="C282" t="s">
        <v>220</v>
      </c>
      <c r="G282" s="11">
        <v>1</v>
      </c>
    </row>
    <row r="283" spans="3:8" x14ac:dyDescent="0.3">
      <c r="C283" t="s">
        <v>220</v>
      </c>
      <c r="H283" s="11">
        <v>1</v>
      </c>
    </row>
    <row r="284" spans="3:8" x14ac:dyDescent="0.3">
      <c r="C284" t="s">
        <v>220</v>
      </c>
      <c r="G284" s="11">
        <v>1</v>
      </c>
    </row>
    <row r="285" spans="3:8" x14ac:dyDescent="0.3">
      <c r="C285" t="s">
        <v>237</v>
      </c>
      <c r="D285" s="9">
        <v>11</v>
      </c>
      <c r="E285" s="9">
        <v>1</v>
      </c>
      <c r="F285" s="9">
        <v>2</v>
      </c>
      <c r="G285" s="11">
        <v>1</v>
      </c>
    </row>
    <row r="286" spans="3:8" x14ac:dyDescent="0.3">
      <c r="C286" t="s">
        <v>255</v>
      </c>
      <c r="G286" s="11">
        <v>1</v>
      </c>
    </row>
    <row r="287" spans="3:8" x14ac:dyDescent="0.3">
      <c r="C287" t="s">
        <v>220</v>
      </c>
      <c r="G287" s="11">
        <v>1</v>
      </c>
    </row>
    <row r="288" spans="3:8" x14ac:dyDescent="0.3">
      <c r="C288" t="s">
        <v>220</v>
      </c>
      <c r="D288" s="9">
        <v>1</v>
      </c>
      <c r="G288" s="11">
        <v>1</v>
      </c>
    </row>
    <row r="289" spans="3:8" x14ac:dyDescent="0.3">
      <c r="C289" t="s">
        <v>298</v>
      </c>
      <c r="H289" s="11">
        <v>1</v>
      </c>
    </row>
    <row r="290" spans="3:8" x14ac:dyDescent="0.3">
      <c r="C290" t="s">
        <v>299</v>
      </c>
      <c r="D290" s="9">
        <v>2</v>
      </c>
      <c r="H290" s="11">
        <v>1</v>
      </c>
    </row>
    <row r="291" spans="3:8" x14ac:dyDescent="0.3">
      <c r="C291" t="s">
        <v>220</v>
      </c>
      <c r="G291" s="11">
        <v>1</v>
      </c>
    </row>
    <row r="292" spans="3:8" x14ac:dyDescent="0.3">
      <c r="C292" t="s">
        <v>263</v>
      </c>
      <c r="D292" s="9">
        <v>1</v>
      </c>
      <c r="G292" s="11">
        <v>1</v>
      </c>
    </row>
    <row r="293" spans="3:8" x14ac:dyDescent="0.3">
      <c r="C293" t="s">
        <v>220</v>
      </c>
      <c r="D293" s="9">
        <v>1</v>
      </c>
      <c r="F293" s="9">
        <v>1</v>
      </c>
      <c r="G293" s="11">
        <v>1</v>
      </c>
    </row>
    <row r="294" spans="3:8" x14ac:dyDescent="0.3">
      <c r="C294" t="s">
        <v>300</v>
      </c>
      <c r="D294" s="9">
        <v>2</v>
      </c>
      <c r="H294" s="11">
        <v>1</v>
      </c>
    </row>
    <row r="295" spans="3:8" x14ac:dyDescent="0.3">
      <c r="C295" t="s">
        <v>301</v>
      </c>
      <c r="D295" s="9">
        <v>1</v>
      </c>
      <c r="E295" s="9">
        <v>1</v>
      </c>
      <c r="F295" s="9">
        <v>1</v>
      </c>
      <c r="G295" s="11">
        <v>1</v>
      </c>
    </row>
    <row r="296" spans="3:8" x14ac:dyDescent="0.3">
      <c r="C296" t="s">
        <v>302</v>
      </c>
      <c r="H296" s="11">
        <v>1</v>
      </c>
    </row>
    <row r="297" spans="3:8" x14ac:dyDescent="0.3">
      <c r="C297" t="s">
        <v>220</v>
      </c>
      <c r="G297" s="11">
        <v>1</v>
      </c>
    </row>
    <row r="298" spans="3:8" x14ac:dyDescent="0.3">
      <c r="C298" t="s">
        <v>303</v>
      </c>
      <c r="H298" s="11">
        <v>1</v>
      </c>
    </row>
    <row r="299" spans="3:8" x14ac:dyDescent="0.3">
      <c r="C299" t="s">
        <v>220</v>
      </c>
      <c r="D299" s="9">
        <v>2</v>
      </c>
      <c r="G299" s="11">
        <v>1</v>
      </c>
    </row>
    <row r="300" spans="3:8" x14ac:dyDescent="0.3">
      <c r="C300" t="s">
        <v>304</v>
      </c>
      <c r="D300" s="9">
        <v>2</v>
      </c>
      <c r="F300" s="9">
        <v>1</v>
      </c>
      <c r="G300" s="11">
        <v>1</v>
      </c>
    </row>
    <row r="301" spans="3:8" x14ac:dyDescent="0.3">
      <c r="C301" t="s">
        <v>220</v>
      </c>
      <c r="G301" s="11">
        <v>1</v>
      </c>
    </row>
    <row r="302" spans="3:8" x14ac:dyDescent="0.3">
      <c r="C302" t="s">
        <v>219</v>
      </c>
      <c r="D302" s="9">
        <v>2</v>
      </c>
      <c r="H302" s="11">
        <v>1</v>
      </c>
    </row>
    <row r="303" spans="3:8" x14ac:dyDescent="0.3">
      <c r="C303" t="s">
        <v>220</v>
      </c>
      <c r="G303" s="11">
        <v>1</v>
      </c>
    </row>
    <row r="304" spans="3:8" x14ac:dyDescent="0.3">
      <c r="C304" t="s">
        <v>220</v>
      </c>
      <c r="D304" s="9">
        <v>1</v>
      </c>
      <c r="G304" s="11">
        <v>1</v>
      </c>
    </row>
    <row r="305" spans="3:8" x14ac:dyDescent="0.3">
      <c r="C305" t="s">
        <v>220</v>
      </c>
      <c r="D305" s="9">
        <v>2</v>
      </c>
      <c r="G305" s="11">
        <v>1</v>
      </c>
    </row>
    <row r="306" spans="3:8" x14ac:dyDescent="0.3">
      <c r="C306" s="19" t="s">
        <v>282</v>
      </c>
      <c r="D306" s="9">
        <v>24</v>
      </c>
      <c r="E306" s="9">
        <v>3</v>
      </c>
      <c r="F306" s="9">
        <v>4</v>
      </c>
      <c r="G306" s="11">
        <v>1</v>
      </c>
    </row>
    <row r="307" spans="3:8" x14ac:dyDescent="0.3">
      <c r="C307" s="36" t="s">
        <v>305</v>
      </c>
      <c r="H307" s="11">
        <v>1</v>
      </c>
    </row>
    <row r="308" spans="3:8" x14ac:dyDescent="0.3">
      <c r="C308" t="s">
        <v>306</v>
      </c>
      <c r="H308" s="11">
        <v>1</v>
      </c>
    </row>
    <row r="309" spans="3:8" x14ac:dyDescent="0.3">
      <c r="C309" t="s">
        <v>220</v>
      </c>
      <c r="D309" s="9">
        <v>2</v>
      </c>
      <c r="G309" s="11">
        <v>1</v>
      </c>
    </row>
    <row r="310" spans="3:8" x14ac:dyDescent="0.3">
      <c r="C310" t="s">
        <v>220</v>
      </c>
      <c r="G310" s="11">
        <v>1</v>
      </c>
    </row>
  </sheetData>
  <mergeCells count="6">
    <mergeCell ref="M23:N23"/>
    <mergeCell ref="J5:K5"/>
    <mergeCell ref="J7:K7"/>
    <mergeCell ref="J9:K9"/>
    <mergeCell ref="J11:K11"/>
    <mergeCell ref="J13:K1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21964-2EB2-460F-B77D-6D8E96357AA4}">
  <dimension ref="A1:P278"/>
  <sheetViews>
    <sheetView topLeftCell="B1" workbookViewId="0">
      <selection activeCell="N35" sqref="N35"/>
    </sheetView>
  </sheetViews>
  <sheetFormatPr defaultRowHeight="14.4" x14ac:dyDescent="0.3"/>
  <cols>
    <col min="1" max="1" width="9.6640625" hidden="1" customWidth="1"/>
    <col min="2" max="2" width="10.109375" style="7" bestFit="1" customWidth="1"/>
    <col min="3" max="3" width="43.77734375" bestFit="1" customWidth="1"/>
    <col min="4" max="4" width="9.44140625" style="9" bestFit="1" customWidth="1"/>
    <col min="5" max="6" width="9.44140625" style="9" customWidth="1"/>
    <col min="7" max="7" width="6.88671875" style="11" customWidth="1"/>
    <col min="8" max="8" width="8.88671875" style="11" customWidth="1"/>
    <col min="10" max="10" width="15.6640625" bestFit="1" customWidth="1"/>
    <col min="11" max="11" width="11.33203125" bestFit="1" customWidth="1"/>
    <col min="13" max="13" width="14.6640625" bestFit="1" customWidth="1"/>
    <col min="14" max="14" width="24" bestFit="1" customWidth="1"/>
    <col min="15" max="15" width="30.33203125" bestFit="1" customWidth="1"/>
  </cols>
  <sheetData>
    <row r="1" spans="1:14" ht="15" thickBot="1" x14ac:dyDescent="0.35"/>
    <row r="2" spans="1:14" ht="15" thickBot="1" x14ac:dyDescent="0.35">
      <c r="A2" s="1" t="s">
        <v>0</v>
      </c>
      <c r="B2" s="8" t="s">
        <v>1</v>
      </c>
      <c r="C2" s="2" t="s">
        <v>3</v>
      </c>
      <c r="D2" s="10" t="s">
        <v>2</v>
      </c>
      <c r="E2" s="10" t="s">
        <v>6</v>
      </c>
      <c r="F2" s="10" t="s">
        <v>14</v>
      </c>
      <c r="G2" s="12" t="s">
        <v>4</v>
      </c>
      <c r="H2" s="13" t="s">
        <v>5</v>
      </c>
      <c r="J2" s="3" t="s">
        <v>7</v>
      </c>
      <c r="K2" s="4" t="s">
        <v>8</v>
      </c>
    </row>
    <row r="3" spans="1:14" ht="15" thickBot="1" x14ac:dyDescent="0.35">
      <c r="A3">
        <v>1</v>
      </c>
      <c r="B3" s="7" t="s">
        <v>236</v>
      </c>
      <c r="C3" t="s">
        <v>307</v>
      </c>
      <c r="J3" s="5" t="s">
        <v>380</v>
      </c>
      <c r="K3" s="6" t="s">
        <v>381</v>
      </c>
    </row>
    <row r="4" spans="1:14" x14ac:dyDescent="0.3">
      <c r="A4">
        <v>1</v>
      </c>
      <c r="C4" t="s">
        <v>308</v>
      </c>
      <c r="H4" s="11">
        <v>1</v>
      </c>
    </row>
    <row r="5" spans="1:14" x14ac:dyDescent="0.3">
      <c r="A5">
        <v>1</v>
      </c>
      <c r="C5" t="s">
        <v>309</v>
      </c>
      <c r="D5" s="9">
        <v>2</v>
      </c>
      <c r="H5" s="11">
        <v>1</v>
      </c>
      <c r="J5" s="39" t="s">
        <v>207</v>
      </c>
      <c r="K5" s="40"/>
      <c r="M5" t="s">
        <v>214</v>
      </c>
      <c r="N5" t="s">
        <v>215</v>
      </c>
    </row>
    <row r="6" spans="1:14" x14ac:dyDescent="0.3">
      <c r="C6" t="s">
        <v>310</v>
      </c>
      <c r="G6" s="11">
        <v>1</v>
      </c>
      <c r="J6" s="34">
        <f>SUM(G3:H52)</f>
        <v>22</v>
      </c>
      <c r="K6" s="34"/>
      <c r="M6">
        <f>SUM(G3:G310)</f>
        <v>61</v>
      </c>
      <c r="N6">
        <f>SUM(H3:H310)</f>
        <v>76</v>
      </c>
    </row>
    <row r="7" spans="1:14" x14ac:dyDescent="0.3">
      <c r="C7" t="s">
        <v>311</v>
      </c>
      <c r="H7" s="11">
        <v>1</v>
      </c>
      <c r="J7" s="39" t="s">
        <v>208</v>
      </c>
      <c r="K7" s="40"/>
    </row>
    <row r="8" spans="1:14" x14ac:dyDescent="0.3">
      <c r="C8" t="s">
        <v>312</v>
      </c>
      <c r="D8" s="9">
        <v>3</v>
      </c>
      <c r="H8" s="11">
        <v>1</v>
      </c>
      <c r="J8" s="34">
        <f>SUM(G54:H129)</f>
        <v>27</v>
      </c>
      <c r="K8" s="34"/>
    </row>
    <row r="9" spans="1:14" x14ac:dyDescent="0.3">
      <c r="C9" t="s">
        <v>313</v>
      </c>
      <c r="D9" s="9">
        <v>5</v>
      </c>
      <c r="E9" s="9">
        <v>1</v>
      </c>
      <c r="G9" s="11">
        <v>1</v>
      </c>
      <c r="J9" s="39" t="s">
        <v>209</v>
      </c>
      <c r="K9" s="40"/>
    </row>
    <row r="10" spans="1:14" x14ac:dyDescent="0.3">
      <c r="C10" t="s">
        <v>314</v>
      </c>
      <c r="D10" s="9">
        <v>6</v>
      </c>
      <c r="G10" s="11">
        <v>1</v>
      </c>
      <c r="J10" s="34">
        <f>SUM(G131:H204)</f>
        <v>34</v>
      </c>
      <c r="K10" s="34"/>
    </row>
    <row r="11" spans="1:14" x14ac:dyDescent="0.3">
      <c r="C11" t="s">
        <v>220</v>
      </c>
      <c r="H11" s="11">
        <v>1</v>
      </c>
      <c r="J11" s="39" t="s">
        <v>210</v>
      </c>
      <c r="K11" s="40"/>
    </row>
    <row r="12" spans="1:14" x14ac:dyDescent="0.3">
      <c r="C12" t="s">
        <v>315</v>
      </c>
      <c r="D12" s="9">
        <v>1</v>
      </c>
      <c r="H12" s="11">
        <v>1</v>
      </c>
      <c r="J12" s="34">
        <f>SUM(G206:H247)</f>
        <v>24</v>
      </c>
      <c r="K12" s="34"/>
    </row>
    <row r="13" spans="1:14" x14ac:dyDescent="0.3">
      <c r="C13" t="s">
        <v>220</v>
      </c>
      <c r="D13" s="9">
        <v>1</v>
      </c>
      <c r="H13" s="11">
        <v>1</v>
      </c>
      <c r="J13" s="39" t="s">
        <v>211</v>
      </c>
      <c r="K13" s="40"/>
    </row>
    <row r="14" spans="1:14" x14ac:dyDescent="0.3">
      <c r="C14" t="s">
        <v>316</v>
      </c>
      <c r="H14" s="11">
        <v>1</v>
      </c>
      <c r="J14" s="34">
        <f>SUM(G250:H310)</f>
        <v>29</v>
      </c>
      <c r="K14" s="34"/>
    </row>
    <row r="15" spans="1:14" x14ac:dyDescent="0.3">
      <c r="C15" t="s">
        <v>220</v>
      </c>
      <c r="E15" s="9">
        <v>1</v>
      </c>
      <c r="G15" s="11">
        <v>1</v>
      </c>
      <c r="J15" s="34" t="s">
        <v>213</v>
      </c>
      <c r="K15" s="34">
        <f>SUM(J6,J8,J10,J12,J14)</f>
        <v>136</v>
      </c>
    </row>
    <row r="16" spans="1:14" x14ac:dyDescent="0.3">
      <c r="C16" t="s">
        <v>226</v>
      </c>
      <c r="H16" s="11">
        <v>1</v>
      </c>
    </row>
    <row r="17" spans="3:14" x14ac:dyDescent="0.3">
      <c r="C17" t="s">
        <v>316</v>
      </c>
      <c r="H17" s="11">
        <v>1</v>
      </c>
    </row>
    <row r="18" spans="3:14" x14ac:dyDescent="0.3">
      <c r="C18" t="s">
        <v>226</v>
      </c>
      <c r="D18" s="9">
        <v>1</v>
      </c>
      <c r="H18" s="11">
        <v>1</v>
      </c>
    </row>
    <row r="19" spans="3:14" x14ac:dyDescent="0.3">
      <c r="C19" t="s">
        <v>317</v>
      </c>
      <c r="H19" s="11">
        <v>1</v>
      </c>
    </row>
    <row r="20" spans="3:14" x14ac:dyDescent="0.3">
      <c r="C20" t="s">
        <v>220</v>
      </c>
      <c r="H20" s="11">
        <v>1</v>
      </c>
    </row>
    <row r="21" spans="3:14" x14ac:dyDescent="0.3">
      <c r="C21" t="s">
        <v>318</v>
      </c>
      <c r="D21" s="9">
        <v>1</v>
      </c>
      <c r="H21" s="11">
        <v>1</v>
      </c>
    </row>
    <row r="22" spans="3:14" x14ac:dyDescent="0.3">
      <c r="C22" t="s">
        <v>319</v>
      </c>
      <c r="D22" s="9">
        <v>1</v>
      </c>
      <c r="H22" s="11">
        <v>1</v>
      </c>
    </row>
    <row r="23" spans="3:14" x14ac:dyDescent="0.3">
      <c r="C23" s="37" t="s">
        <v>220</v>
      </c>
      <c r="D23" s="9">
        <v>2</v>
      </c>
      <c r="H23" s="11">
        <v>1</v>
      </c>
      <c r="M23" s="41" t="s">
        <v>216</v>
      </c>
      <c r="N23" s="41"/>
    </row>
    <row r="24" spans="3:14" x14ac:dyDescent="0.3">
      <c r="C24" t="s">
        <v>311</v>
      </c>
      <c r="H24" s="11">
        <v>1</v>
      </c>
      <c r="M24" t="s">
        <v>217</v>
      </c>
      <c r="N24">
        <v>17</v>
      </c>
    </row>
    <row r="25" spans="3:14" x14ac:dyDescent="0.3">
      <c r="C25" t="s">
        <v>320</v>
      </c>
      <c r="D25" s="9">
        <v>1</v>
      </c>
      <c r="H25" s="11">
        <v>1</v>
      </c>
      <c r="M25" t="s">
        <v>230</v>
      </c>
      <c r="N25">
        <v>16</v>
      </c>
    </row>
    <row r="26" spans="3:14" x14ac:dyDescent="0.3">
      <c r="M26" t="s">
        <v>219</v>
      </c>
      <c r="N26">
        <v>5</v>
      </c>
    </row>
    <row r="27" spans="3:14" x14ac:dyDescent="0.3">
      <c r="M27" t="s">
        <v>220</v>
      </c>
      <c r="N27">
        <v>67</v>
      </c>
    </row>
    <row r="28" spans="3:14" x14ac:dyDescent="0.3">
      <c r="C28" s="37"/>
      <c r="M28" t="s">
        <v>221</v>
      </c>
      <c r="N28">
        <v>0</v>
      </c>
    </row>
    <row r="29" spans="3:14" x14ac:dyDescent="0.3">
      <c r="M29" t="s">
        <v>226</v>
      </c>
      <c r="N29">
        <v>3</v>
      </c>
    </row>
    <row r="30" spans="3:14" x14ac:dyDescent="0.3">
      <c r="M30" t="s">
        <v>227</v>
      </c>
      <c r="N30">
        <v>1</v>
      </c>
    </row>
    <row r="31" spans="3:14" x14ac:dyDescent="0.3">
      <c r="M31" t="s">
        <v>228</v>
      </c>
      <c r="N31">
        <v>0</v>
      </c>
    </row>
    <row r="32" spans="3:14" x14ac:dyDescent="0.3">
      <c r="M32" t="s">
        <v>229</v>
      </c>
      <c r="N32">
        <v>1</v>
      </c>
    </row>
    <row r="33" spans="13:14" x14ac:dyDescent="0.3">
      <c r="M33" t="s">
        <v>218</v>
      </c>
      <c r="N33">
        <v>0</v>
      </c>
    </row>
    <row r="34" spans="13:14" x14ac:dyDescent="0.3">
      <c r="M34" t="s">
        <v>222</v>
      </c>
      <c r="N34">
        <f>SUM(M6:N6)-SUM(N24:N33)</f>
        <v>27</v>
      </c>
    </row>
    <row r="53" spans="2:16" s="23" customFormat="1" x14ac:dyDescent="0.3">
      <c r="B53" s="22" t="s">
        <v>67</v>
      </c>
      <c r="D53" s="24"/>
      <c r="E53" s="24"/>
      <c r="F53" s="24"/>
      <c r="G53" s="25"/>
      <c r="H53" s="25"/>
    </row>
    <row r="54" spans="2:16" x14ac:dyDescent="0.3">
      <c r="C54" t="s">
        <v>321</v>
      </c>
      <c r="D54" s="9">
        <v>1</v>
      </c>
      <c r="H54" s="11">
        <v>1</v>
      </c>
    </row>
    <row r="55" spans="2:16" x14ac:dyDescent="0.3">
      <c r="C55" t="s">
        <v>220</v>
      </c>
      <c r="D55" s="9">
        <v>2</v>
      </c>
      <c r="E55" s="9">
        <v>1</v>
      </c>
      <c r="G55" s="11">
        <v>1</v>
      </c>
    </row>
    <row r="56" spans="2:16" x14ac:dyDescent="0.3">
      <c r="C56" t="s">
        <v>245</v>
      </c>
      <c r="H56" s="11">
        <v>1</v>
      </c>
    </row>
    <row r="57" spans="2:16" x14ac:dyDescent="0.3">
      <c r="C57" t="s">
        <v>245</v>
      </c>
      <c r="H57" s="11">
        <v>1</v>
      </c>
      <c r="M57" t="s">
        <v>231</v>
      </c>
      <c r="N57" t="s">
        <v>233</v>
      </c>
      <c r="O57" t="s">
        <v>234</v>
      </c>
      <c r="P57" t="s">
        <v>235</v>
      </c>
    </row>
    <row r="58" spans="2:16" x14ac:dyDescent="0.3">
      <c r="C58" t="s">
        <v>322</v>
      </c>
      <c r="H58" s="11">
        <v>1</v>
      </c>
      <c r="M58" s="35">
        <f>SUM(D3:D310)</f>
        <v>418</v>
      </c>
      <c r="N58" s="35">
        <f>M58/SUM(M6:N6)</f>
        <v>3.051094890510949</v>
      </c>
      <c r="O58">
        <f>SUM(D306,D307,D215,D221,D156,D152,D145,D136,D140)</f>
        <v>10</v>
      </c>
      <c r="P58" s="19">
        <f>O58/9</f>
        <v>1.1111111111111112</v>
      </c>
    </row>
    <row r="59" spans="2:16" x14ac:dyDescent="0.3">
      <c r="C59" t="s">
        <v>323</v>
      </c>
      <c r="D59" s="9">
        <v>3</v>
      </c>
      <c r="H59" s="11">
        <v>1</v>
      </c>
      <c r="M59" t="s">
        <v>232</v>
      </c>
      <c r="N59" s="35" t="s">
        <v>233</v>
      </c>
    </row>
    <row r="60" spans="2:16" x14ac:dyDescent="0.3">
      <c r="C60" t="s">
        <v>324</v>
      </c>
      <c r="D60" s="9">
        <v>1</v>
      </c>
      <c r="H60" s="11">
        <v>1</v>
      </c>
      <c r="M60">
        <f>SUM(E3:E310)</f>
        <v>34</v>
      </c>
      <c r="N60" s="35">
        <f>M60/SUM(M6:N6)</f>
        <v>0.24817518248175183</v>
      </c>
    </row>
    <row r="61" spans="2:16" x14ac:dyDescent="0.3">
      <c r="C61" t="s">
        <v>325</v>
      </c>
      <c r="D61" s="9">
        <v>4</v>
      </c>
      <c r="H61" s="11">
        <v>1</v>
      </c>
      <c r="M61" t="s">
        <v>14</v>
      </c>
      <c r="N61" s="35" t="s">
        <v>233</v>
      </c>
    </row>
    <row r="62" spans="2:16" x14ac:dyDescent="0.3">
      <c r="C62" t="s">
        <v>220</v>
      </c>
      <c r="G62" s="11">
        <v>1</v>
      </c>
      <c r="M62">
        <f>SUM(F3:F310)</f>
        <v>27</v>
      </c>
      <c r="N62" s="35">
        <f>M62/SUM(M6:N6)</f>
        <v>0.19708029197080293</v>
      </c>
    </row>
    <row r="63" spans="2:16" x14ac:dyDescent="0.3">
      <c r="C63" t="s">
        <v>220</v>
      </c>
      <c r="D63" s="9">
        <v>1</v>
      </c>
      <c r="G63" s="11">
        <v>1</v>
      </c>
    </row>
    <row r="64" spans="2:16" x14ac:dyDescent="0.3">
      <c r="C64" t="s">
        <v>326</v>
      </c>
      <c r="D64" s="9">
        <v>2</v>
      </c>
      <c r="H64" s="11">
        <v>1</v>
      </c>
    </row>
    <row r="65" spans="3:8" x14ac:dyDescent="0.3">
      <c r="C65" t="s">
        <v>237</v>
      </c>
      <c r="D65" s="9">
        <v>5</v>
      </c>
      <c r="H65" s="11">
        <v>1</v>
      </c>
    </row>
    <row r="66" spans="3:8" x14ac:dyDescent="0.3">
      <c r="C66" t="s">
        <v>220</v>
      </c>
      <c r="D66" s="9">
        <v>3</v>
      </c>
      <c r="G66" s="11">
        <v>1</v>
      </c>
    </row>
    <row r="67" spans="3:8" x14ac:dyDescent="0.3">
      <c r="C67" t="s">
        <v>220</v>
      </c>
      <c r="D67" s="9">
        <v>2</v>
      </c>
      <c r="G67" s="11">
        <v>1</v>
      </c>
    </row>
    <row r="68" spans="3:8" x14ac:dyDescent="0.3">
      <c r="C68" t="s">
        <v>220</v>
      </c>
      <c r="D68" s="9">
        <v>1</v>
      </c>
      <c r="H68" s="11">
        <v>1</v>
      </c>
    </row>
    <row r="69" spans="3:8" x14ac:dyDescent="0.3">
      <c r="C69" t="s">
        <v>220</v>
      </c>
      <c r="D69" s="9">
        <v>5</v>
      </c>
      <c r="G69" s="11">
        <v>1</v>
      </c>
    </row>
    <row r="70" spans="3:8" x14ac:dyDescent="0.3">
      <c r="C70" t="s">
        <v>220</v>
      </c>
      <c r="D70" s="9">
        <v>1</v>
      </c>
      <c r="H70" s="11">
        <v>1</v>
      </c>
    </row>
    <row r="71" spans="3:8" x14ac:dyDescent="0.3">
      <c r="C71" t="s">
        <v>327</v>
      </c>
      <c r="D71" s="9">
        <v>16</v>
      </c>
      <c r="E71" s="9">
        <v>2</v>
      </c>
      <c r="F71" s="9">
        <v>2</v>
      </c>
      <c r="G71" s="11">
        <v>1</v>
      </c>
    </row>
    <row r="72" spans="3:8" x14ac:dyDescent="0.3">
      <c r="C72" t="s">
        <v>328</v>
      </c>
      <c r="H72" s="11">
        <v>1</v>
      </c>
    </row>
    <row r="73" spans="3:8" x14ac:dyDescent="0.3">
      <c r="C73" t="s">
        <v>220</v>
      </c>
      <c r="D73" s="9">
        <v>1</v>
      </c>
      <c r="G73" s="11">
        <v>1</v>
      </c>
    </row>
    <row r="74" spans="3:8" x14ac:dyDescent="0.3">
      <c r="C74" t="s">
        <v>329</v>
      </c>
      <c r="H74" s="11">
        <v>1</v>
      </c>
    </row>
    <row r="75" spans="3:8" x14ac:dyDescent="0.3">
      <c r="C75" t="s">
        <v>237</v>
      </c>
      <c r="D75" s="9">
        <v>12</v>
      </c>
      <c r="H75" s="11">
        <v>1</v>
      </c>
    </row>
    <row r="76" spans="3:8" x14ac:dyDescent="0.3">
      <c r="C76" t="s">
        <v>330</v>
      </c>
      <c r="D76" s="9">
        <v>2</v>
      </c>
      <c r="F76" s="9">
        <v>1</v>
      </c>
      <c r="G76" s="11">
        <v>1</v>
      </c>
    </row>
    <row r="77" spans="3:8" x14ac:dyDescent="0.3">
      <c r="C77" t="s">
        <v>237</v>
      </c>
      <c r="D77" s="9">
        <v>7</v>
      </c>
      <c r="H77" s="11">
        <v>1</v>
      </c>
    </row>
    <row r="78" spans="3:8" x14ac:dyDescent="0.3">
      <c r="C78" t="s">
        <v>220</v>
      </c>
      <c r="D78" s="9">
        <v>2</v>
      </c>
      <c r="G78" s="11">
        <v>1</v>
      </c>
    </row>
    <row r="79" spans="3:8" x14ac:dyDescent="0.3">
      <c r="C79" t="s">
        <v>220</v>
      </c>
      <c r="H79" s="11">
        <v>1</v>
      </c>
    </row>
    <row r="80" spans="3:8" x14ac:dyDescent="0.3">
      <c r="C80" t="s">
        <v>331</v>
      </c>
      <c r="D80" s="9">
        <v>1</v>
      </c>
      <c r="H80" s="11">
        <v>1</v>
      </c>
    </row>
    <row r="130" spans="2:8" s="23" customFormat="1" x14ac:dyDescent="0.3">
      <c r="B130" s="33" t="s">
        <v>101</v>
      </c>
      <c r="D130" s="24"/>
      <c r="E130" s="24"/>
      <c r="F130" s="24"/>
      <c r="G130" s="25"/>
      <c r="H130" s="25"/>
    </row>
    <row r="131" spans="2:8" x14ac:dyDescent="0.3">
      <c r="C131" t="s">
        <v>332</v>
      </c>
      <c r="H131" s="11">
        <v>1</v>
      </c>
    </row>
    <row r="132" spans="2:8" x14ac:dyDescent="0.3">
      <c r="C132" t="s">
        <v>333</v>
      </c>
      <c r="D132" s="9">
        <v>9</v>
      </c>
      <c r="H132" s="11">
        <v>1</v>
      </c>
    </row>
    <row r="133" spans="2:8" x14ac:dyDescent="0.3">
      <c r="C133" t="s">
        <v>220</v>
      </c>
      <c r="D133" s="9">
        <v>1</v>
      </c>
      <c r="G133" s="11">
        <v>1</v>
      </c>
    </row>
    <row r="134" spans="2:8" x14ac:dyDescent="0.3">
      <c r="C134" s="16" t="s">
        <v>334</v>
      </c>
      <c r="H134" s="11">
        <v>1</v>
      </c>
    </row>
    <row r="135" spans="2:8" x14ac:dyDescent="0.3">
      <c r="C135" t="s">
        <v>335</v>
      </c>
      <c r="H135" s="11">
        <v>1</v>
      </c>
    </row>
    <row r="136" spans="2:8" x14ac:dyDescent="0.3">
      <c r="C136" t="s">
        <v>336</v>
      </c>
      <c r="H136" s="11">
        <v>1</v>
      </c>
    </row>
    <row r="137" spans="2:8" x14ac:dyDescent="0.3">
      <c r="C137" t="s">
        <v>337</v>
      </c>
      <c r="G137" s="11">
        <v>1</v>
      </c>
    </row>
    <row r="138" spans="2:8" x14ac:dyDescent="0.3">
      <c r="C138" t="s">
        <v>338</v>
      </c>
      <c r="D138" s="9">
        <v>2</v>
      </c>
      <c r="H138" s="11">
        <v>1</v>
      </c>
    </row>
    <row r="139" spans="2:8" x14ac:dyDescent="0.3">
      <c r="C139" t="s">
        <v>220</v>
      </c>
      <c r="H139" s="11">
        <v>1</v>
      </c>
    </row>
    <row r="140" spans="2:8" x14ac:dyDescent="0.3">
      <c r="C140" t="s">
        <v>315</v>
      </c>
      <c r="D140" s="9">
        <v>5</v>
      </c>
      <c r="H140" s="11">
        <v>1</v>
      </c>
    </row>
    <row r="141" spans="2:8" x14ac:dyDescent="0.3">
      <c r="C141" t="s">
        <v>339</v>
      </c>
      <c r="H141" s="11">
        <v>1</v>
      </c>
    </row>
    <row r="142" spans="2:8" x14ac:dyDescent="0.3">
      <c r="C142" t="s">
        <v>340</v>
      </c>
      <c r="D142" s="9">
        <v>23</v>
      </c>
      <c r="F142" s="9">
        <v>1</v>
      </c>
      <c r="G142" s="11">
        <v>1</v>
      </c>
    </row>
    <row r="143" spans="2:8" x14ac:dyDescent="0.3">
      <c r="C143" t="s">
        <v>341</v>
      </c>
      <c r="D143" s="9">
        <v>2</v>
      </c>
      <c r="G143" s="11">
        <v>1</v>
      </c>
    </row>
    <row r="144" spans="2:8" x14ac:dyDescent="0.3">
      <c r="C144" t="s">
        <v>342</v>
      </c>
      <c r="H144" s="11">
        <v>1</v>
      </c>
    </row>
    <row r="145" spans="3:8" x14ac:dyDescent="0.3">
      <c r="C145" t="s">
        <v>220</v>
      </c>
      <c r="G145" s="11">
        <v>1</v>
      </c>
    </row>
    <row r="146" spans="3:8" x14ac:dyDescent="0.3">
      <c r="C146" t="s">
        <v>276</v>
      </c>
      <c r="D146" s="9">
        <v>4</v>
      </c>
      <c r="H146" s="11">
        <v>1</v>
      </c>
    </row>
    <row r="147" spans="3:8" x14ac:dyDescent="0.3">
      <c r="C147" t="s">
        <v>343</v>
      </c>
      <c r="D147" s="9">
        <v>3</v>
      </c>
      <c r="H147" s="11">
        <v>1</v>
      </c>
    </row>
    <row r="148" spans="3:8" x14ac:dyDescent="0.3">
      <c r="C148" t="s">
        <v>220</v>
      </c>
      <c r="D148" s="9">
        <v>2</v>
      </c>
      <c r="H148" s="11">
        <v>1</v>
      </c>
    </row>
    <row r="149" spans="3:8" x14ac:dyDescent="0.3">
      <c r="C149" t="s">
        <v>344</v>
      </c>
      <c r="D149" s="9">
        <v>19</v>
      </c>
      <c r="E149" s="9">
        <v>2</v>
      </c>
      <c r="H149" s="11">
        <v>1</v>
      </c>
    </row>
    <row r="150" spans="3:8" x14ac:dyDescent="0.3">
      <c r="C150" t="s">
        <v>220</v>
      </c>
      <c r="D150" s="9">
        <v>9</v>
      </c>
      <c r="G150" s="11">
        <v>1</v>
      </c>
    </row>
    <row r="151" spans="3:8" x14ac:dyDescent="0.3">
      <c r="C151" t="s">
        <v>345</v>
      </c>
      <c r="D151" s="9">
        <v>3</v>
      </c>
      <c r="H151" s="11">
        <v>1</v>
      </c>
    </row>
    <row r="152" spans="3:8" x14ac:dyDescent="0.3">
      <c r="C152" s="16" t="s">
        <v>334</v>
      </c>
      <c r="D152" s="9">
        <v>1</v>
      </c>
      <c r="G152" s="11">
        <v>1</v>
      </c>
    </row>
    <row r="153" spans="3:8" x14ac:dyDescent="0.3">
      <c r="C153" t="s">
        <v>220</v>
      </c>
      <c r="D153" s="9">
        <v>2</v>
      </c>
      <c r="G153" s="11">
        <v>1</v>
      </c>
    </row>
    <row r="154" spans="3:8" x14ac:dyDescent="0.3">
      <c r="C154" t="s">
        <v>346</v>
      </c>
      <c r="D154" s="9">
        <v>1</v>
      </c>
      <c r="H154" s="11">
        <v>1</v>
      </c>
    </row>
    <row r="155" spans="3:8" x14ac:dyDescent="0.3">
      <c r="C155" t="s">
        <v>226</v>
      </c>
      <c r="D155" s="9">
        <v>6</v>
      </c>
      <c r="E155" s="9">
        <v>2</v>
      </c>
      <c r="H155" s="11">
        <v>1</v>
      </c>
    </row>
    <row r="156" spans="3:8" x14ac:dyDescent="0.3">
      <c r="C156" t="s">
        <v>220</v>
      </c>
      <c r="D156" s="9">
        <v>1</v>
      </c>
      <c r="G156" s="11">
        <v>1</v>
      </c>
    </row>
    <row r="157" spans="3:8" x14ac:dyDescent="0.3">
      <c r="C157" t="s">
        <v>347</v>
      </c>
      <c r="D157" s="9">
        <v>1</v>
      </c>
      <c r="G157" s="11">
        <v>1</v>
      </c>
    </row>
    <row r="158" spans="3:8" x14ac:dyDescent="0.3">
      <c r="C158" t="s">
        <v>345</v>
      </c>
      <c r="D158" s="9">
        <v>3</v>
      </c>
      <c r="H158" s="11">
        <v>1</v>
      </c>
    </row>
    <row r="159" spans="3:8" x14ac:dyDescent="0.3">
      <c r="C159" t="s">
        <v>220</v>
      </c>
      <c r="D159" s="9">
        <v>2</v>
      </c>
      <c r="G159" s="11">
        <v>1</v>
      </c>
    </row>
    <row r="160" spans="3:8" x14ac:dyDescent="0.3">
      <c r="C160" t="s">
        <v>345</v>
      </c>
      <c r="D160" s="9">
        <v>3</v>
      </c>
      <c r="H160" s="11">
        <v>1</v>
      </c>
    </row>
    <row r="161" spans="3:8" x14ac:dyDescent="0.3">
      <c r="C161" t="s">
        <v>220</v>
      </c>
      <c r="D161" s="9">
        <v>1</v>
      </c>
      <c r="G161" s="11">
        <v>1</v>
      </c>
    </row>
    <row r="162" spans="3:8" x14ac:dyDescent="0.3">
      <c r="C162" t="s">
        <v>220</v>
      </c>
      <c r="D162" s="9">
        <v>2</v>
      </c>
      <c r="G162" s="11">
        <v>1</v>
      </c>
    </row>
    <row r="163" spans="3:8" x14ac:dyDescent="0.3">
      <c r="C163" t="s">
        <v>348</v>
      </c>
      <c r="D163" s="9">
        <v>1</v>
      </c>
      <c r="H163" s="11">
        <v>1</v>
      </c>
    </row>
    <row r="164" spans="3:8" x14ac:dyDescent="0.3">
      <c r="C164" t="s">
        <v>334</v>
      </c>
      <c r="D164" s="9">
        <v>4</v>
      </c>
      <c r="G164" s="11">
        <v>1</v>
      </c>
    </row>
    <row r="165" spans="3:8" x14ac:dyDescent="0.3">
      <c r="C165" s="42"/>
      <c r="D165" s="43"/>
      <c r="E165" s="43"/>
      <c r="F165" s="43"/>
      <c r="G165" s="44"/>
      <c r="H165" s="44"/>
    </row>
    <row r="166" spans="3:8" x14ac:dyDescent="0.3">
      <c r="C166" s="42"/>
      <c r="D166" s="43"/>
      <c r="E166" s="43"/>
      <c r="F166" s="43"/>
      <c r="G166" s="44"/>
      <c r="H166" s="44"/>
    </row>
    <row r="167" spans="3:8" x14ac:dyDescent="0.3">
      <c r="C167" s="42"/>
      <c r="D167" s="43"/>
      <c r="E167" s="43"/>
      <c r="F167" s="43"/>
      <c r="G167" s="44"/>
      <c r="H167" s="44"/>
    </row>
    <row r="168" spans="3:8" x14ac:dyDescent="0.3">
      <c r="C168" s="42"/>
      <c r="D168" s="43"/>
      <c r="E168" s="43"/>
      <c r="F168" s="43"/>
      <c r="G168" s="44"/>
      <c r="H168" s="44"/>
    </row>
    <row r="169" spans="3:8" x14ac:dyDescent="0.3">
      <c r="C169" s="42"/>
      <c r="D169" s="43"/>
      <c r="E169" s="43"/>
      <c r="F169" s="43"/>
      <c r="G169" s="44"/>
      <c r="H169" s="44"/>
    </row>
    <row r="170" spans="3:8" x14ac:dyDescent="0.3">
      <c r="C170" s="42"/>
      <c r="D170" s="43"/>
      <c r="E170" s="43"/>
      <c r="F170" s="43"/>
      <c r="G170" s="44"/>
      <c r="H170" s="44"/>
    </row>
    <row r="171" spans="3:8" x14ac:dyDescent="0.3">
      <c r="C171" s="42"/>
      <c r="D171" s="43"/>
      <c r="E171" s="43"/>
      <c r="F171" s="43"/>
      <c r="G171" s="44"/>
      <c r="H171" s="44"/>
    </row>
    <row r="172" spans="3:8" x14ac:dyDescent="0.3">
      <c r="C172" s="42"/>
      <c r="D172" s="43"/>
      <c r="E172" s="43"/>
      <c r="F172" s="43"/>
      <c r="G172" s="44"/>
      <c r="H172" s="44"/>
    </row>
    <row r="173" spans="3:8" x14ac:dyDescent="0.3">
      <c r="C173" s="42"/>
      <c r="D173" s="43"/>
      <c r="E173" s="43"/>
      <c r="F173" s="43"/>
      <c r="G173" s="44"/>
      <c r="H173" s="44"/>
    </row>
    <row r="174" spans="3:8" x14ac:dyDescent="0.3">
      <c r="C174" s="42"/>
      <c r="D174" s="43"/>
      <c r="E174" s="43"/>
      <c r="F174" s="43"/>
      <c r="G174" s="44"/>
      <c r="H174" s="44"/>
    </row>
    <row r="175" spans="3:8" x14ac:dyDescent="0.3">
      <c r="C175" s="42"/>
      <c r="D175" s="43"/>
      <c r="E175" s="43"/>
      <c r="F175" s="43"/>
      <c r="G175" s="44"/>
      <c r="H175" s="44"/>
    </row>
    <row r="176" spans="3:8" x14ac:dyDescent="0.3">
      <c r="C176" s="42"/>
      <c r="D176" s="43"/>
      <c r="E176" s="43"/>
      <c r="F176" s="43"/>
      <c r="G176" s="44"/>
      <c r="H176" s="44"/>
    </row>
    <row r="177" spans="3:8" x14ac:dyDescent="0.3">
      <c r="C177" s="42"/>
      <c r="D177" s="43"/>
      <c r="E177" s="43"/>
      <c r="F177" s="43"/>
      <c r="G177" s="44"/>
      <c r="H177" s="44"/>
    </row>
    <row r="178" spans="3:8" x14ac:dyDescent="0.3">
      <c r="C178" s="42"/>
      <c r="D178" s="43"/>
      <c r="E178" s="43"/>
      <c r="F178" s="43"/>
      <c r="G178" s="44"/>
      <c r="H178" s="44"/>
    </row>
    <row r="179" spans="3:8" x14ac:dyDescent="0.3">
      <c r="C179" s="42"/>
      <c r="D179" s="43"/>
      <c r="E179" s="43"/>
      <c r="F179" s="43"/>
      <c r="G179" s="44"/>
      <c r="H179" s="44"/>
    </row>
    <row r="180" spans="3:8" x14ac:dyDescent="0.3">
      <c r="C180" s="42"/>
      <c r="D180" s="43"/>
      <c r="E180" s="43"/>
      <c r="F180" s="43"/>
      <c r="G180" s="44"/>
      <c r="H180" s="44"/>
    </row>
    <row r="181" spans="3:8" x14ac:dyDescent="0.3">
      <c r="C181" s="42"/>
      <c r="D181" s="43"/>
      <c r="E181" s="43"/>
      <c r="F181" s="43"/>
      <c r="G181" s="44"/>
      <c r="H181" s="44"/>
    </row>
    <row r="182" spans="3:8" x14ac:dyDescent="0.3">
      <c r="C182" s="42"/>
      <c r="D182" s="43"/>
      <c r="E182" s="43"/>
      <c r="F182" s="43"/>
      <c r="G182" s="44"/>
      <c r="H182" s="44"/>
    </row>
    <row r="183" spans="3:8" x14ac:dyDescent="0.3">
      <c r="C183" s="42"/>
      <c r="D183" s="43"/>
      <c r="E183" s="43"/>
      <c r="F183" s="43"/>
      <c r="G183" s="44"/>
      <c r="H183" s="44"/>
    </row>
    <row r="184" spans="3:8" x14ac:dyDescent="0.3">
      <c r="C184" s="42"/>
      <c r="D184" s="43"/>
      <c r="E184" s="43"/>
      <c r="F184" s="43"/>
      <c r="G184" s="44"/>
      <c r="H184" s="44"/>
    </row>
    <row r="185" spans="3:8" x14ac:dyDescent="0.3">
      <c r="C185" s="42"/>
      <c r="D185" s="43"/>
      <c r="E185" s="43"/>
      <c r="F185" s="43"/>
      <c r="G185" s="44"/>
      <c r="H185" s="44"/>
    </row>
    <row r="186" spans="3:8" x14ac:dyDescent="0.3">
      <c r="C186" s="42"/>
      <c r="D186" s="43"/>
      <c r="E186" s="43"/>
      <c r="F186" s="43"/>
      <c r="G186" s="44"/>
      <c r="H186" s="44"/>
    </row>
    <row r="187" spans="3:8" x14ac:dyDescent="0.3">
      <c r="C187" s="42"/>
      <c r="D187" s="43"/>
      <c r="E187" s="43"/>
      <c r="F187" s="43"/>
      <c r="G187" s="44"/>
      <c r="H187" s="44"/>
    </row>
    <row r="188" spans="3:8" x14ac:dyDescent="0.3">
      <c r="C188" s="42"/>
      <c r="D188" s="43"/>
      <c r="E188" s="43"/>
      <c r="F188" s="43"/>
      <c r="G188" s="44"/>
      <c r="H188" s="44"/>
    </row>
    <row r="189" spans="3:8" x14ac:dyDescent="0.3">
      <c r="C189" s="42"/>
      <c r="D189" s="43"/>
      <c r="E189" s="43"/>
      <c r="F189" s="43"/>
      <c r="G189" s="44"/>
      <c r="H189" s="44"/>
    </row>
    <row r="190" spans="3:8" x14ac:dyDescent="0.3">
      <c r="C190" s="42"/>
      <c r="D190" s="43"/>
      <c r="E190" s="43"/>
      <c r="F190" s="43"/>
      <c r="G190" s="44"/>
      <c r="H190" s="44"/>
    </row>
    <row r="205" spans="2:8" s="23" customFormat="1" x14ac:dyDescent="0.3">
      <c r="B205" s="33" t="s">
        <v>212</v>
      </c>
      <c r="D205" s="24"/>
      <c r="E205" s="24"/>
      <c r="F205" s="24"/>
      <c r="G205" s="25"/>
      <c r="H205" s="25"/>
    </row>
    <row r="206" spans="2:8" x14ac:dyDescent="0.3">
      <c r="C206" t="s">
        <v>325</v>
      </c>
      <c r="D206" s="9">
        <v>3</v>
      </c>
      <c r="H206" s="11">
        <v>1</v>
      </c>
    </row>
    <row r="207" spans="2:8" x14ac:dyDescent="0.3">
      <c r="C207" t="s">
        <v>349</v>
      </c>
      <c r="D207" s="9">
        <v>3</v>
      </c>
      <c r="G207" s="11">
        <v>1</v>
      </c>
    </row>
    <row r="208" spans="2:8" x14ac:dyDescent="0.3">
      <c r="C208" t="s">
        <v>220</v>
      </c>
      <c r="D208" s="9">
        <v>3</v>
      </c>
      <c r="G208" s="11">
        <v>1</v>
      </c>
    </row>
    <row r="209" spans="3:8" x14ac:dyDescent="0.3">
      <c r="C209" t="s">
        <v>350</v>
      </c>
      <c r="D209" s="9">
        <v>2</v>
      </c>
      <c r="H209" s="11">
        <v>1</v>
      </c>
    </row>
    <row r="210" spans="3:8" x14ac:dyDescent="0.3">
      <c r="C210" t="s">
        <v>220</v>
      </c>
      <c r="D210" s="9">
        <v>3</v>
      </c>
      <c r="H210" s="11">
        <v>1</v>
      </c>
    </row>
    <row r="211" spans="3:8" x14ac:dyDescent="0.3">
      <c r="C211" t="s">
        <v>351</v>
      </c>
      <c r="D211" s="9">
        <v>5</v>
      </c>
      <c r="E211" s="9">
        <v>1</v>
      </c>
      <c r="G211" s="11">
        <v>1</v>
      </c>
    </row>
    <row r="212" spans="3:8" x14ac:dyDescent="0.3">
      <c r="C212" t="s">
        <v>220</v>
      </c>
      <c r="D212" s="9">
        <v>2</v>
      </c>
      <c r="E212" s="9">
        <v>1</v>
      </c>
      <c r="G212" s="11">
        <v>1</v>
      </c>
    </row>
    <row r="213" spans="3:8" x14ac:dyDescent="0.3">
      <c r="C213" t="s">
        <v>352</v>
      </c>
      <c r="D213" s="9">
        <v>1</v>
      </c>
      <c r="H213" s="11">
        <v>1</v>
      </c>
    </row>
    <row r="214" spans="3:8" x14ac:dyDescent="0.3">
      <c r="C214" t="s">
        <v>353</v>
      </c>
      <c r="D214" s="9">
        <v>3</v>
      </c>
      <c r="H214" s="11">
        <v>1</v>
      </c>
    </row>
    <row r="215" spans="3:8" x14ac:dyDescent="0.3">
      <c r="C215" t="s">
        <v>354</v>
      </c>
      <c r="G215" s="11">
        <v>1</v>
      </c>
    </row>
    <row r="216" spans="3:8" x14ac:dyDescent="0.3">
      <c r="C216" t="s">
        <v>355</v>
      </c>
      <c r="D216" s="9">
        <v>1</v>
      </c>
      <c r="G216" s="11">
        <v>1</v>
      </c>
    </row>
    <row r="217" spans="3:8" x14ac:dyDescent="0.3">
      <c r="C217" t="s">
        <v>356</v>
      </c>
      <c r="D217" s="9">
        <v>4</v>
      </c>
      <c r="H217" s="11">
        <v>1</v>
      </c>
    </row>
    <row r="218" spans="3:8" x14ac:dyDescent="0.3">
      <c r="C218" s="16" t="s">
        <v>334</v>
      </c>
      <c r="D218" s="9">
        <v>2</v>
      </c>
      <c r="G218" s="11">
        <v>1</v>
      </c>
    </row>
    <row r="219" spans="3:8" x14ac:dyDescent="0.3">
      <c r="C219" t="s">
        <v>357</v>
      </c>
      <c r="D219" s="9">
        <v>1</v>
      </c>
      <c r="H219" s="11">
        <v>1</v>
      </c>
    </row>
    <row r="220" spans="3:8" x14ac:dyDescent="0.3">
      <c r="C220" t="s">
        <v>358</v>
      </c>
      <c r="D220" s="9">
        <v>1</v>
      </c>
      <c r="H220" s="11">
        <v>1</v>
      </c>
    </row>
    <row r="221" spans="3:8" x14ac:dyDescent="0.3">
      <c r="C221" t="s">
        <v>220</v>
      </c>
      <c r="D221" s="9">
        <v>3</v>
      </c>
      <c r="E221" s="9">
        <v>1</v>
      </c>
      <c r="H221" s="11">
        <v>1</v>
      </c>
    </row>
    <row r="222" spans="3:8" x14ac:dyDescent="0.3">
      <c r="C222" t="s">
        <v>220</v>
      </c>
      <c r="D222" s="9">
        <v>1</v>
      </c>
      <c r="G222" s="11">
        <v>1</v>
      </c>
    </row>
    <row r="223" spans="3:8" x14ac:dyDescent="0.3">
      <c r="C223" t="s">
        <v>359</v>
      </c>
      <c r="H223" s="11">
        <v>1</v>
      </c>
    </row>
    <row r="224" spans="3:8" x14ac:dyDescent="0.3">
      <c r="C224" t="s">
        <v>220</v>
      </c>
      <c r="D224" s="9">
        <v>3</v>
      </c>
      <c r="E224" s="9">
        <v>1</v>
      </c>
      <c r="G224" s="11">
        <v>1</v>
      </c>
    </row>
    <row r="225" spans="3:8" x14ac:dyDescent="0.3">
      <c r="C225" t="s">
        <v>220</v>
      </c>
      <c r="D225" s="9">
        <v>1</v>
      </c>
      <c r="G225" s="11">
        <v>1</v>
      </c>
    </row>
    <row r="226" spans="3:8" x14ac:dyDescent="0.3">
      <c r="C226" t="s">
        <v>360</v>
      </c>
      <c r="D226" s="9">
        <v>5</v>
      </c>
      <c r="G226" s="11">
        <v>1</v>
      </c>
    </row>
    <row r="227" spans="3:8" x14ac:dyDescent="0.3">
      <c r="C227" t="s">
        <v>220</v>
      </c>
      <c r="H227" s="11">
        <v>1</v>
      </c>
    </row>
    <row r="228" spans="3:8" x14ac:dyDescent="0.3">
      <c r="C228" s="16" t="s">
        <v>337</v>
      </c>
      <c r="G228" s="11">
        <v>1</v>
      </c>
    </row>
    <row r="229" spans="3:8" x14ac:dyDescent="0.3">
      <c r="C229" t="s">
        <v>361</v>
      </c>
      <c r="D229" s="9">
        <v>1</v>
      </c>
      <c r="H229" s="11">
        <v>1</v>
      </c>
    </row>
    <row r="230" spans="3:8" x14ac:dyDescent="0.3">
      <c r="C230" s="42"/>
    </row>
    <row r="248" spans="2:8" s="23" customFormat="1" x14ac:dyDescent="0.3">
      <c r="B248" s="33" t="s">
        <v>173</v>
      </c>
      <c r="D248" s="24"/>
      <c r="E248" s="24"/>
      <c r="F248" s="24"/>
      <c r="G248" s="25"/>
      <c r="H248" s="25"/>
    </row>
    <row r="249" spans="2:8" x14ac:dyDescent="0.3">
      <c r="C249" t="s">
        <v>220</v>
      </c>
      <c r="G249" s="11">
        <v>1</v>
      </c>
    </row>
    <row r="250" spans="2:8" x14ac:dyDescent="0.3">
      <c r="C250" t="s">
        <v>362</v>
      </c>
      <c r="D250" s="9">
        <v>2</v>
      </c>
      <c r="H250" s="11">
        <v>1</v>
      </c>
    </row>
    <row r="251" spans="2:8" x14ac:dyDescent="0.3">
      <c r="C251" t="s">
        <v>363</v>
      </c>
      <c r="D251" s="9">
        <v>1</v>
      </c>
      <c r="H251" s="11">
        <v>1</v>
      </c>
    </row>
    <row r="252" spans="2:8" x14ac:dyDescent="0.3">
      <c r="C252" t="s">
        <v>314</v>
      </c>
      <c r="D252" s="9">
        <v>2</v>
      </c>
      <c r="G252" s="11">
        <v>1</v>
      </c>
    </row>
    <row r="253" spans="2:8" x14ac:dyDescent="0.3">
      <c r="C253" t="s">
        <v>220</v>
      </c>
      <c r="D253" s="9">
        <v>1</v>
      </c>
      <c r="G253" s="11">
        <v>1</v>
      </c>
    </row>
    <row r="254" spans="2:8" x14ac:dyDescent="0.3">
      <c r="C254" t="s">
        <v>364</v>
      </c>
      <c r="G254" s="11">
        <v>1</v>
      </c>
    </row>
    <row r="255" spans="2:8" x14ac:dyDescent="0.3">
      <c r="C255" t="s">
        <v>365</v>
      </c>
      <c r="G255" s="11">
        <v>1</v>
      </c>
    </row>
    <row r="256" spans="2:8" x14ac:dyDescent="0.3">
      <c r="C256" t="s">
        <v>366</v>
      </c>
      <c r="G256" s="11">
        <v>1</v>
      </c>
    </row>
    <row r="257" spans="3:8" x14ac:dyDescent="0.3">
      <c r="C257" t="s">
        <v>220</v>
      </c>
      <c r="D257" s="9">
        <v>1</v>
      </c>
      <c r="G257" s="11">
        <v>1</v>
      </c>
    </row>
    <row r="258" spans="3:8" x14ac:dyDescent="0.3">
      <c r="C258" t="s">
        <v>284</v>
      </c>
      <c r="D258" s="9">
        <v>16</v>
      </c>
      <c r="E258" s="9">
        <v>2</v>
      </c>
      <c r="F258" s="9">
        <v>5</v>
      </c>
      <c r="G258" s="11">
        <v>1</v>
      </c>
    </row>
    <row r="259" spans="3:8" x14ac:dyDescent="0.3">
      <c r="C259" t="s">
        <v>367</v>
      </c>
      <c r="D259" s="9">
        <v>1</v>
      </c>
      <c r="H259" s="11">
        <v>1</v>
      </c>
    </row>
    <row r="260" spans="3:8" x14ac:dyDescent="0.3">
      <c r="C260" t="s">
        <v>237</v>
      </c>
      <c r="D260" s="9">
        <v>38</v>
      </c>
      <c r="E260" s="9">
        <v>1</v>
      </c>
      <c r="F260" s="9">
        <v>1</v>
      </c>
      <c r="G260" s="11">
        <v>1</v>
      </c>
    </row>
    <row r="261" spans="3:8" x14ac:dyDescent="0.3">
      <c r="C261" t="s">
        <v>365</v>
      </c>
      <c r="D261" s="9">
        <v>24</v>
      </c>
      <c r="E261" s="9">
        <v>9</v>
      </c>
      <c r="F261" s="9">
        <v>4</v>
      </c>
      <c r="G261" s="11">
        <v>1</v>
      </c>
    </row>
    <row r="262" spans="3:8" x14ac:dyDescent="0.3">
      <c r="C262" t="s">
        <v>368</v>
      </c>
      <c r="D262" s="9">
        <v>2</v>
      </c>
      <c r="G262" s="11">
        <v>1</v>
      </c>
    </row>
    <row r="263" spans="3:8" x14ac:dyDescent="0.3">
      <c r="C263" t="s">
        <v>369</v>
      </c>
      <c r="D263" s="9">
        <v>5</v>
      </c>
      <c r="H263" s="11">
        <v>1</v>
      </c>
    </row>
    <row r="264" spans="3:8" x14ac:dyDescent="0.3">
      <c r="C264" s="16" t="s">
        <v>337</v>
      </c>
      <c r="D264" s="9">
        <v>2</v>
      </c>
      <c r="G264" s="11">
        <v>1</v>
      </c>
    </row>
    <row r="265" spans="3:8" x14ac:dyDescent="0.3">
      <c r="C265" t="s">
        <v>284</v>
      </c>
      <c r="D265" s="9">
        <v>4</v>
      </c>
      <c r="H265" s="11">
        <v>1</v>
      </c>
    </row>
    <row r="266" spans="3:8" x14ac:dyDescent="0.3">
      <c r="C266" t="s">
        <v>220</v>
      </c>
      <c r="G266" s="11">
        <v>1</v>
      </c>
    </row>
    <row r="267" spans="3:8" x14ac:dyDescent="0.3">
      <c r="C267" t="s">
        <v>370</v>
      </c>
      <c r="D267" s="9">
        <v>11</v>
      </c>
      <c r="E267" s="9">
        <v>3</v>
      </c>
      <c r="F267" s="9">
        <v>10</v>
      </c>
      <c r="G267" s="11">
        <v>1</v>
      </c>
    </row>
    <row r="268" spans="3:8" x14ac:dyDescent="0.3">
      <c r="C268" t="s">
        <v>219</v>
      </c>
      <c r="E268" s="9">
        <v>1</v>
      </c>
      <c r="H268" s="11">
        <v>1</v>
      </c>
    </row>
    <row r="269" spans="3:8" x14ac:dyDescent="0.3">
      <c r="C269" t="s">
        <v>220</v>
      </c>
      <c r="G269" s="11">
        <v>1</v>
      </c>
    </row>
    <row r="270" spans="3:8" x14ac:dyDescent="0.3">
      <c r="C270" t="s">
        <v>220</v>
      </c>
      <c r="D270" s="9">
        <v>1</v>
      </c>
      <c r="H270" s="11">
        <v>1</v>
      </c>
    </row>
    <row r="271" spans="3:8" x14ac:dyDescent="0.3">
      <c r="C271" t="s">
        <v>220</v>
      </c>
      <c r="G271" s="11">
        <v>1</v>
      </c>
    </row>
    <row r="272" spans="3:8" x14ac:dyDescent="0.3">
      <c r="C272" t="s">
        <v>371</v>
      </c>
      <c r="D272" s="9">
        <v>30</v>
      </c>
      <c r="E272" s="9">
        <v>4</v>
      </c>
      <c r="F272" s="9">
        <v>1</v>
      </c>
      <c r="G272" s="11">
        <v>1</v>
      </c>
    </row>
    <row r="273" spans="3:8" x14ac:dyDescent="0.3">
      <c r="C273" t="s">
        <v>372</v>
      </c>
      <c r="D273" s="9">
        <v>3</v>
      </c>
      <c r="G273" s="11">
        <v>1</v>
      </c>
    </row>
    <row r="274" spans="3:8" x14ac:dyDescent="0.3">
      <c r="C274" s="38" t="s">
        <v>373</v>
      </c>
      <c r="H274" s="11">
        <v>1</v>
      </c>
    </row>
    <row r="275" spans="3:8" x14ac:dyDescent="0.3">
      <c r="C275" t="s">
        <v>374</v>
      </c>
      <c r="D275" s="9">
        <v>2</v>
      </c>
      <c r="E275" s="9">
        <v>1</v>
      </c>
      <c r="F275" s="9">
        <v>1</v>
      </c>
      <c r="G275" s="11">
        <v>1</v>
      </c>
    </row>
    <row r="276" spans="3:8" x14ac:dyDescent="0.3">
      <c r="C276" t="s">
        <v>375</v>
      </c>
      <c r="D276" s="9">
        <v>12</v>
      </c>
      <c r="G276" s="11">
        <v>1</v>
      </c>
    </row>
    <row r="277" spans="3:8" x14ac:dyDescent="0.3">
      <c r="C277" t="s">
        <v>376</v>
      </c>
      <c r="G277" s="11">
        <v>1</v>
      </c>
    </row>
    <row r="278" spans="3:8" x14ac:dyDescent="0.3">
      <c r="C278" t="s">
        <v>377</v>
      </c>
      <c r="D278" s="9">
        <v>6</v>
      </c>
      <c r="F278" s="9">
        <v>1</v>
      </c>
      <c r="H278" s="11">
        <v>1</v>
      </c>
    </row>
  </sheetData>
  <mergeCells count="6">
    <mergeCell ref="M23:N23"/>
    <mergeCell ref="J5:K5"/>
    <mergeCell ref="J7:K7"/>
    <mergeCell ref="J9:K9"/>
    <mergeCell ref="J11:K11"/>
    <mergeCell ref="J13:K1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64CF0-DA1D-4B87-91B6-9A1B974D6D5C}">
  <dimension ref="A1:P278"/>
  <sheetViews>
    <sheetView topLeftCell="B1" workbookViewId="0">
      <selection activeCell="C136" sqref="C136"/>
    </sheetView>
  </sheetViews>
  <sheetFormatPr defaultRowHeight="14.4" x14ac:dyDescent="0.3"/>
  <cols>
    <col min="1" max="1" width="9.6640625" hidden="1" customWidth="1"/>
    <col min="2" max="2" width="10.109375" style="7" bestFit="1" customWidth="1"/>
    <col min="3" max="3" width="43.77734375" bestFit="1" customWidth="1"/>
    <col min="4" max="4" width="9.44140625" style="9" bestFit="1" customWidth="1"/>
    <col min="5" max="6" width="9.44140625" style="9" customWidth="1"/>
    <col min="7" max="7" width="6.88671875" style="11" customWidth="1"/>
    <col min="8" max="8" width="8.88671875" style="11" customWidth="1"/>
    <col min="10" max="10" width="15.6640625" bestFit="1" customWidth="1"/>
    <col min="11" max="11" width="11.33203125" bestFit="1" customWidth="1"/>
    <col min="13" max="13" width="14.6640625" bestFit="1" customWidth="1"/>
    <col min="14" max="14" width="24" bestFit="1" customWidth="1"/>
    <col min="15" max="15" width="30.33203125" bestFit="1" customWidth="1"/>
  </cols>
  <sheetData>
    <row r="1" spans="1:14" ht="15" thickBot="1" x14ac:dyDescent="0.35"/>
    <row r="2" spans="1:14" ht="15" thickBot="1" x14ac:dyDescent="0.35">
      <c r="A2" s="1" t="s">
        <v>0</v>
      </c>
      <c r="B2" s="8" t="s">
        <v>1</v>
      </c>
      <c r="C2" s="2" t="s">
        <v>3</v>
      </c>
      <c r="D2" s="10" t="s">
        <v>2</v>
      </c>
      <c r="E2" s="10" t="s">
        <v>6</v>
      </c>
      <c r="F2" s="10" t="s">
        <v>14</v>
      </c>
      <c r="G2" s="12" t="s">
        <v>4</v>
      </c>
      <c r="H2" s="13" t="s">
        <v>5</v>
      </c>
      <c r="J2" s="3" t="s">
        <v>7</v>
      </c>
      <c r="K2" s="4" t="s">
        <v>8</v>
      </c>
    </row>
    <row r="3" spans="1:14" ht="15" thickBot="1" x14ac:dyDescent="0.35">
      <c r="A3">
        <v>1</v>
      </c>
      <c r="B3" s="7" t="s">
        <v>236</v>
      </c>
      <c r="C3" t="s">
        <v>383</v>
      </c>
      <c r="D3" s="9">
        <v>9</v>
      </c>
      <c r="F3" s="9">
        <v>1</v>
      </c>
      <c r="H3" s="11">
        <v>1</v>
      </c>
      <c r="J3" s="5" t="s">
        <v>382</v>
      </c>
      <c r="K3" s="6" t="s">
        <v>10</v>
      </c>
    </row>
    <row r="4" spans="1:14" x14ac:dyDescent="0.3">
      <c r="A4">
        <v>1</v>
      </c>
      <c r="C4" t="s">
        <v>384</v>
      </c>
      <c r="D4" s="9">
        <v>11</v>
      </c>
      <c r="E4" s="9">
        <v>1</v>
      </c>
      <c r="F4" s="9">
        <v>2</v>
      </c>
      <c r="G4" s="11">
        <v>1</v>
      </c>
    </row>
    <row r="5" spans="1:14" x14ac:dyDescent="0.3">
      <c r="A5">
        <v>1</v>
      </c>
      <c r="C5" t="s">
        <v>255</v>
      </c>
      <c r="D5" s="9">
        <v>3</v>
      </c>
      <c r="H5" s="11">
        <v>1</v>
      </c>
      <c r="J5" s="39" t="s">
        <v>207</v>
      </c>
      <c r="K5" s="40"/>
      <c r="M5" t="s">
        <v>214</v>
      </c>
      <c r="N5" t="s">
        <v>215</v>
      </c>
    </row>
    <row r="6" spans="1:14" x14ac:dyDescent="0.3">
      <c r="C6" t="s">
        <v>385</v>
      </c>
      <c r="H6" s="11">
        <v>1</v>
      </c>
      <c r="J6" s="34">
        <f>SUM(G3:H52)</f>
        <v>9</v>
      </c>
      <c r="K6" s="34"/>
      <c r="M6">
        <f>SUM(G3:G310)</f>
        <v>36</v>
      </c>
      <c r="N6">
        <f>SUM(H3:H310)</f>
        <v>16</v>
      </c>
    </row>
    <row r="7" spans="1:14" x14ac:dyDescent="0.3">
      <c r="C7" t="s">
        <v>386</v>
      </c>
      <c r="E7" s="9">
        <v>2</v>
      </c>
      <c r="F7" s="9">
        <v>1</v>
      </c>
      <c r="G7" s="11">
        <v>1</v>
      </c>
      <c r="J7" s="39" t="s">
        <v>208</v>
      </c>
      <c r="K7" s="40"/>
    </row>
    <row r="8" spans="1:14" x14ac:dyDescent="0.3">
      <c r="C8" t="s">
        <v>387</v>
      </c>
      <c r="D8" s="9">
        <v>5</v>
      </c>
      <c r="E8" s="9">
        <v>1</v>
      </c>
      <c r="F8" s="9">
        <v>1</v>
      </c>
      <c r="G8" s="11">
        <v>1</v>
      </c>
      <c r="J8" s="34">
        <f>SUM(G54:H129)</f>
        <v>9</v>
      </c>
      <c r="K8" s="34"/>
    </row>
    <row r="9" spans="1:14" x14ac:dyDescent="0.3">
      <c r="C9" t="s">
        <v>388</v>
      </c>
      <c r="D9" s="9">
        <v>1</v>
      </c>
      <c r="G9" s="11">
        <v>1</v>
      </c>
      <c r="J9" s="39" t="s">
        <v>209</v>
      </c>
      <c r="K9" s="40"/>
    </row>
    <row r="10" spans="1:14" x14ac:dyDescent="0.3">
      <c r="C10" t="s">
        <v>314</v>
      </c>
      <c r="D10" s="9">
        <v>1</v>
      </c>
      <c r="G10" s="11">
        <v>1</v>
      </c>
      <c r="J10" s="34">
        <f>SUM(G131:H204)</f>
        <v>16</v>
      </c>
      <c r="K10" s="34"/>
    </row>
    <row r="11" spans="1:14" x14ac:dyDescent="0.3">
      <c r="C11" t="s">
        <v>389</v>
      </c>
      <c r="D11" s="9">
        <v>1</v>
      </c>
      <c r="F11" s="9">
        <v>1</v>
      </c>
      <c r="G11" s="11">
        <v>1</v>
      </c>
      <c r="J11" s="39" t="s">
        <v>210</v>
      </c>
      <c r="K11" s="40"/>
    </row>
    <row r="12" spans="1:14" x14ac:dyDescent="0.3">
      <c r="J12" s="34">
        <f>SUM(G206:H247)</f>
        <v>9</v>
      </c>
      <c r="K12" s="34"/>
    </row>
    <row r="13" spans="1:14" x14ac:dyDescent="0.3">
      <c r="J13" s="39" t="s">
        <v>211</v>
      </c>
      <c r="K13" s="40"/>
    </row>
    <row r="14" spans="1:14" x14ac:dyDescent="0.3">
      <c r="J14" s="34">
        <f>SUM(G250:H310)</f>
        <v>8</v>
      </c>
      <c r="K14" s="34"/>
    </row>
    <row r="15" spans="1:14" x14ac:dyDescent="0.3">
      <c r="J15" s="34" t="s">
        <v>213</v>
      </c>
      <c r="K15" s="34">
        <f>SUM(J6,J8,J10,J12,J14)</f>
        <v>51</v>
      </c>
    </row>
    <row r="23" spans="3:14" x14ac:dyDescent="0.3">
      <c r="C23" s="37"/>
      <c r="M23" s="41" t="s">
        <v>216</v>
      </c>
      <c r="N23" s="41"/>
    </row>
    <row r="24" spans="3:14" x14ac:dyDescent="0.3">
      <c r="M24" t="s">
        <v>217</v>
      </c>
      <c r="N24">
        <v>18</v>
      </c>
    </row>
    <row r="25" spans="3:14" x14ac:dyDescent="0.3">
      <c r="M25" t="s">
        <v>230</v>
      </c>
      <c r="N25">
        <v>5</v>
      </c>
    </row>
    <row r="26" spans="3:14" x14ac:dyDescent="0.3">
      <c r="M26" t="s">
        <v>219</v>
      </c>
      <c r="N26">
        <v>2</v>
      </c>
    </row>
    <row r="27" spans="3:14" x14ac:dyDescent="0.3">
      <c r="M27" t="s">
        <v>220</v>
      </c>
      <c r="N27">
        <v>21</v>
      </c>
    </row>
    <row r="28" spans="3:14" x14ac:dyDescent="0.3">
      <c r="C28" s="37"/>
      <c r="M28" t="s">
        <v>221</v>
      </c>
      <c r="N28">
        <v>0</v>
      </c>
    </row>
    <row r="29" spans="3:14" x14ac:dyDescent="0.3">
      <c r="M29" t="s">
        <v>226</v>
      </c>
      <c r="N29">
        <v>2</v>
      </c>
    </row>
    <row r="30" spans="3:14" x14ac:dyDescent="0.3">
      <c r="M30" t="s">
        <v>227</v>
      </c>
      <c r="N30">
        <v>1</v>
      </c>
    </row>
    <row r="31" spans="3:14" x14ac:dyDescent="0.3">
      <c r="M31" t="s">
        <v>228</v>
      </c>
      <c r="N31">
        <v>1</v>
      </c>
    </row>
    <row r="32" spans="3:14" x14ac:dyDescent="0.3">
      <c r="M32" t="s">
        <v>229</v>
      </c>
      <c r="N32">
        <v>1</v>
      </c>
    </row>
    <row r="33" spans="13:14" x14ac:dyDescent="0.3">
      <c r="M33" t="s">
        <v>218</v>
      </c>
      <c r="N33">
        <v>0</v>
      </c>
    </row>
    <row r="34" spans="13:14" x14ac:dyDescent="0.3">
      <c r="M34" t="s">
        <v>222</v>
      </c>
      <c r="N34">
        <f>SUM(M6:N6)-SUM(N24:N33)</f>
        <v>1</v>
      </c>
    </row>
    <row r="53" spans="2:16" s="23" customFormat="1" x14ac:dyDescent="0.3">
      <c r="B53" s="22" t="s">
        <v>67</v>
      </c>
      <c r="D53" s="24"/>
      <c r="E53" s="24"/>
      <c r="F53" s="24"/>
      <c r="G53" s="25"/>
      <c r="H53" s="25"/>
    </row>
    <row r="54" spans="2:16" x14ac:dyDescent="0.3">
      <c r="C54" t="s">
        <v>390</v>
      </c>
      <c r="D54" s="9">
        <v>3</v>
      </c>
      <c r="H54" s="11">
        <v>1</v>
      </c>
    </row>
    <row r="55" spans="2:16" x14ac:dyDescent="0.3">
      <c r="C55" t="s">
        <v>391</v>
      </c>
      <c r="D55" s="9">
        <v>2</v>
      </c>
      <c r="G55" s="11">
        <v>1</v>
      </c>
    </row>
    <row r="56" spans="2:16" x14ac:dyDescent="0.3">
      <c r="C56" t="s">
        <v>392</v>
      </c>
      <c r="D56" s="9">
        <v>9</v>
      </c>
      <c r="F56" s="9">
        <v>7</v>
      </c>
      <c r="G56" s="11">
        <v>1</v>
      </c>
    </row>
    <row r="57" spans="2:16" x14ac:dyDescent="0.3">
      <c r="C57" t="s">
        <v>393</v>
      </c>
      <c r="D57" s="9">
        <v>3</v>
      </c>
      <c r="E57" s="9">
        <v>2</v>
      </c>
      <c r="F57" s="9">
        <v>1</v>
      </c>
      <c r="H57" s="11">
        <v>1</v>
      </c>
      <c r="M57" t="s">
        <v>231</v>
      </c>
      <c r="N57" t="s">
        <v>233</v>
      </c>
      <c r="O57" t="s">
        <v>234</v>
      </c>
      <c r="P57" t="s">
        <v>235</v>
      </c>
    </row>
    <row r="58" spans="2:16" x14ac:dyDescent="0.3">
      <c r="C58" t="s">
        <v>394</v>
      </c>
      <c r="D58" s="9">
        <v>2</v>
      </c>
      <c r="F58" s="9">
        <v>1</v>
      </c>
      <c r="G58" s="11">
        <v>1</v>
      </c>
      <c r="M58" s="35">
        <f>SUM(D3:D310)</f>
        <v>377</v>
      </c>
      <c r="N58" s="35">
        <f>M58/SUM(M6:N6)</f>
        <v>7.25</v>
      </c>
      <c r="O58">
        <f>SUM(D306,D307,D215,D221,D156,D152,D145,D136,D140)</f>
        <v>36</v>
      </c>
      <c r="P58" s="19">
        <f>O58/9</f>
        <v>4</v>
      </c>
    </row>
    <row r="59" spans="2:16" x14ac:dyDescent="0.3">
      <c r="C59" t="s">
        <v>255</v>
      </c>
      <c r="D59" s="9">
        <v>6</v>
      </c>
      <c r="F59" s="9">
        <v>1</v>
      </c>
      <c r="G59" s="11">
        <v>1</v>
      </c>
      <c r="M59" t="s">
        <v>232</v>
      </c>
      <c r="N59" s="35" t="s">
        <v>233</v>
      </c>
    </row>
    <row r="60" spans="2:16" x14ac:dyDescent="0.3">
      <c r="C60" t="s">
        <v>395</v>
      </c>
      <c r="D60" s="9">
        <v>11</v>
      </c>
      <c r="G60" s="11">
        <v>1</v>
      </c>
      <c r="M60">
        <f>SUM(E3:E310)</f>
        <v>27</v>
      </c>
      <c r="N60" s="35">
        <f>M60/SUM(M6:N6)</f>
        <v>0.51923076923076927</v>
      </c>
    </row>
    <row r="61" spans="2:16" x14ac:dyDescent="0.3">
      <c r="C61" t="s">
        <v>396</v>
      </c>
      <c r="D61" s="9">
        <v>1</v>
      </c>
      <c r="H61" s="11">
        <v>1</v>
      </c>
      <c r="M61" t="s">
        <v>14</v>
      </c>
      <c r="N61" s="35" t="s">
        <v>233</v>
      </c>
    </row>
    <row r="62" spans="2:16" x14ac:dyDescent="0.3">
      <c r="C62" t="s">
        <v>397</v>
      </c>
      <c r="D62" s="9">
        <v>14</v>
      </c>
      <c r="F62" s="9">
        <v>3</v>
      </c>
      <c r="G62" s="11">
        <v>1</v>
      </c>
      <c r="M62">
        <f>SUM(F3:F310)</f>
        <v>97</v>
      </c>
      <c r="N62" s="35">
        <f>M62/SUM(M6:N6)</f>
        <v>1.8653846153846154</v>
      </c>
    </row>
    <row r="130" spans="2:8" s="23" customFormat="1" x14ac:dyDescent="0.3">
      <c r="B130" s="33" t="s">
        <v>101</v>
      </c>
      <c r="D130" s="24"/>
      <c r="E130" s="24"/>
      <c r="F130" s="24"/>
      <c r="G130" s="25"/>
      <c r="H130" s="25"/>
    </row>
    <row r="131" spans="2:8" x14ac:dyDescent="0.3">
      <c r="C131" s="42" t="s">
        <v>398</v>
      </c>
      <c r="D131" s="43">
        <v>2</v>
      </c>
      <c r="E131" s="43"/>
      <c r="F131" s="43"/>
      <c r="G131" s="44"/>
      <c r="H131" s="44">
        <v>1</v>
      </c>
    </row>
    <row r="132" spans="2:8" x14ac:dyDescent="0.3">
      <c r="C132" s="42" t="s">
        <v>399</v>
      </c>
      <c r="D132" s="43">
        <v>14</v>
      </c>
      <c r="E132" s="43">
        <v>4</v>
      </c>
      <c r="F132" s="43">
        <v>1</v>
      </c>
      <c r="G132" s="44">
        <v>1</v>
      </c>
      <c r="H132" s="44"/>
    </row>
    <row r="133" spans="2:8" x14ac:dyDescent="0.3">
      <c r="C133" s="42" t="s">
        <v>400</v>
      </c>
      <c r="D133" s="43">
        <v>2</v>
      </c>
      <c r="E133" s="43"/>
      <c r="F133" s="43"/>
      <c r="G133" s="44">
        <v>1</v>
      </c>
      <c r="H133" s="44"/>
    </row>
    <row r="134" spans="2:8" x14ac:dyDescent="0.3">
      <c r="C134" s="42" t="s">
        <v>401</v>
      </c>
      <c r="D134" s="43">
        <v>1</v>
      </c>
      <c r="E134" s="43"/>
      <c r="F134" s="43"/>
      <c r="G134" s="44"/>
      <c r="H134" s="44">
        <v>1</v>
      </c>
    </row>
    <row r="135" spans="2:8" x14ac:dyDescent="0.3">
      <c r="C135" s="16" t="s">
        <v>402</v>
      </c>
      <c r="D135" s="43">
        <v>2</v>
      </c>
      <c r="E135" s="43"/>
      <c r="F135" s="43"/>
      <c r="G135" s="44">
        <v>1</v>
      </c>
      <c r="H135" s="44"/>
    </row>
    <row r="136" spans="2:8" x14ac:dyDescent="0.3">
      <c r="C136" s="42" t="s">
        <v>403</v>
      </c>
      <c r="D136" s="43">
        <v>7</v>
      </c>
      <c r="E136" s="43"/>
      <c r="F136" s="43"/>
      <c r="G136" s="44">
        <v>1</v>
      </c>
      <c r="H136" s="44"/>
    </row>
    <row r="137" spans="2:8" x14ac:dyDescent="0.3">
      <c r="C137" s="42" t="s">
        <v>404</v>
      </c>
      <c r="D137" s="43">
        <v>2</v>
      </c>
      <c r="E137" s="43"/>
      <c r="F137" s="43"/>
      <c r="G137" s="44">
        <v>1</v>
      </c>
      <c r="H137" s="44"/>
    </row>
    <row r="138" spans="2:8" x14ac:dyDescent="0.3">
      <c r="C138" s="42" t="s">
        <v>255</v>
      </c>
      <c r="D138" s="43">
        <v>1</v>
      </c>
      <c r="E138" s="43"/>
      <c r="F138" s="43"/>
      <c r="G138" s="44"/>
      <c r="H138" s="44">
        <v>1</v>
      </c>
    </row>
    <row r="139" spans="2:8" x14ac:dyDescent="0.3">
      <c r="C139" s="42" t="s">
        <v>405</v>
      </c>
      <c r="D139" s="43">
        <v>10</v>
      </c>
      <c r="E139" s="43">
        <v>1</v>
      </c>
      <c r="F139" s="43">
        <v>5</v>
      </c>
      <c r="G139" s="44">
        <v>1</v>
      </c>
      <c r="H139" s="44"/>
    </row>
    <row r="140" spans="2:8" x14ac:dyDescent="0.3">
      <c r="C140" s="16" t="s">
        <v>406</v>
      </c>
      <c r="D140" s="43">
        <v>14</v>
      </c>
      <c r="E140" s="43"/>
      <c r="F140" s="43">
        <v>4</v>
      </c>
      <c r="G140" s="44">
        <v>1</v>
      </c>
      <c r="H140" s="44"/>
    </row>
    <row r="141" spans="2:8" x14ac:dyDescent="0.3">
      <c r="C141" s="42" t="s">
        <v>407</v>
      </c>
      <c r="D141" s="43">
        <v>1</v>
      </c>
      <c r="E141" s="43"/>
      <c r="F141" s="43"/>
      <c r="G141" s="44"/>
      <c r="H141" s="44">
        <v>1</v>
      </c>
    </row>
    <row r="142" spans="2:8" x14ac:dyDescent="0.3">
      <c r="C142" s="42" t="s">
        <v>408</v>
      </c>
      <c r="D142" s="43">
        <v>6</v>
      </c>
      <c r="E142" s="43"/>
      <c r="F142" s="43"/>
      <c r="G142" s="44">
        <v>1</v>
      </c>
      <c r="H142" s="44"/>
    </row>
    <row r="143" spans="2:8" x14ac:dyDescent="0.3">
      <c r="C143" s="16" t="s">
        <v>409</v>
      </c>
      <c r="D143" s="43">
        <v>17</v>
      </c>
      <c r="E143" s="43"/>
      <c r="F143" s="43">
        <v>2</v>
      </c>
      <c r="G143" s="44">
        <v>1</v>
      </c>
      <c r="H143" s="44"/>
    </row>
    <row r="144" spans="2:8" x14ac:dyDescent="0.3">
      <c r="C144" s="42" t="s">
        <v>410</v>
      </c>
      <c r="D144" s="43">
        <v>12</v>
      </c>
      <c r="E144" s="43"/>
      <c r="F144" s="43">
        <v>4</v>
      </c>
      <c r="G144" s="44">
        <v>1</v>
      </c>
      <c r="H144" s="44"/>
    </row>
    <row r="145" spans="3:8" x14ac:dyDescent="0.3">
      <c r="C145" s="16" t="s">
        <v>411</v>
      </c>
      <c r="D145" s="43">
        <v>15</v>
      </c>
      <c r="E145" s="43"/>
      <c r="F145" s="43">
        <v>1</v>
      </c>
      <c r="G145" s="44">
        <v>1</v>
      </c>
      <c r="H145" s="44"/>
    </row>
    <row r="146" spans="3:8" x14ac:dyDescent="0.3">
      <c r="C146" s="42" t="s">
        <v>325</v>
      </c>
      <c r="D146" s="43">
        <v>10</v>
      </c>
      <c r="E146" s="43">
        <v>2</v>
      </c>
      <c r="F146" s="43"/>
      <c r="G146" s="44"/>
      <c r="H146" s="44">
        <v>1</v>
      </c>
    </row>
    <row r="147" spans="3:8" x14ac:dyDescent="0.3">
      <c r="C147" s="42"/>
      <c r="D147" s="43"/>
      <c r="E147" s="43"/>
      <c r="F147" s="43"/>
      <c r="G147" s="44"/>
      <c r="H147" s="44"/>
    </row>
    <row r="148" spans="3:8" x14ac:dyDescent="0.3">
      <c r="C148" s="42"/>
      <c r="D148" s="43"/>
      <c r="E148" s="43"/>
      <c r="F148" s="43"/>
      <c r="G148" s="44"/>
      <c r="H148" s="44"/>
    </row>
    <row r="149" spans="3:8" x14ac:dyDescent="0.3">
      <c r="C149" s="42"/>
      <c r="D149" s="43"/>
      <c r="E149" s="43"/>
      <c r="F149" s="43"/>
      <c r="G149" s="44"/>
      <c r="H149" s="44"/>
    </row>
    <row r="150" spans="3:8" x14ac:dyDescent="0.3">
      <c r="C150" s="42"/>
      <c r="D150" s="43"/>
      <c r="E150" s="43"/>
      <c r="F150" s="43"/>
      <c r="G150" s="44"/>
      <c r="H150" s="44"/>
    </row>
    <row r="151" spans="3:8" x14ac:dyDescent="0.3">
      <c r="C151" s="42"/>
      <c r="D151" s="43"/>
      <c r="E151" s="43"/>
      <c r="F151" s="43"/>
      <c r="G151" s="44"/>
      <c r="H151" s="44"/>
    </row>
    <row r="152" spans="3:8" x14ac:dyDescent="0.3">
      <c r="C152" s="42"/>
      <c r="D152" s="43"/>
      <c r="E152" s="43"/>
      <c r="F152" s="43"/>
      <c r="G152" s="44"/>
      <c r="H152" s="44"/>
    </row>
    <row r="153" spans="3:8" x14ac:dyDescent="0.3">
      <c r="C153" s="42"/>
      <c r="D153" s="43"/>
      <c r="E153" s="43"/>
      <c r="F153" s="43"/>
      <c r="G153" s="44"/>
      <c r="H153" s="44"/>
    </row>
    <row r="154" spans="3:8" x14ac:dyDescent="0.3">
      <c r="C154" s="42"/>
      <c r="D154" s="43"/>
      <c r="E154" s="43"/>
      <c r="F154" s="43"/>
      <c r="G154" s="44"/>
      <c r="H154" s="44"/>
    </row>
    <row r="155" spans="3:8" x14ac:dyDescent="0.3">
      <c r="C155" s="42"/>
      <c r="D155" s="43"/>
      <c r="E155" s="43"/>
      <c r="F155" s="43"/>
      <c r="G155" s="44"/>
      <c r="H155" s="44"/>
    </row>
    <row r="156" spans="3:8" x14ac:dyDescent="0.3">
      <c r="C156" s="42"/>
      <c r="D156" s="43"/>
      <c r="E156" s="43"/>
      <c r="F156" s="43"/>
      <c r="G156" s="44"/>
      <c r="H156" s="44"/>
    </row>
    <row r="157" spans="3:8" x14ac:dyDescent="0.3">
      <c r="C157" s="42"/>
      <c r="D157" s="43"/>
      <c r="E157" s="43"/>
      <c r="F157" s="43"/>
      <c r="G157" s="44"/>
      <c r="H157" s="44"/>
    </row>
    <row r="158" spans="3:8" x14ac:dyDescent="0.3">
      <c r="C158" s="42"/>
      <c r="D158" s="43"/>
      <c r="E158" s="43"/>
      <c r="F158" s="43"/>
      <c r="G158" s="44"/>
      <c r="H158" s="44"/>
    </row>
    <row r="159" spans="3:8" x14ac:dyDescent="0.3">
      <c r="C159" s="42"/>
      <c r="D159" s="43"/>
      <c r="E159" s="43"/>
      <c r="F159" s="43"/>
      <c r="G159" s="44"/>
      <c r="H159" s="44"/>
    </row>
    <row r="160" spans="3:8" x14ac:dyDescent="0.3">
      <c r="C160" s="42"/>
      <c r="D160" s="43"/>
      <c r="E160" s="43"/>
      <c r="F160" s="43"/>
      <c r="G160" s="44"/>
      <c r="H160" s="44"/>
    </row>
    <row r="161" spans="3:8" x14ac:dyDescent="0.3">
      <c r="C161" s="42"/>
      <c r="D161" s="43"/>
      <c r="E161" s="43"/>
      <c r="F161" s="43"/>
      <c r="G161" s="44"/>
      <c r="H161" s="44"/>
    </row>
    <row r="162" spans="3:8" x14ac:dyDescent="0.3">
      <c r="C162" s="42"/>
      <c r="D162" s="43"/>
      <c r="E162" s="43"/>
      <c r="F162" s="43"/>
      <c r="G162" s="44"/>
      <c r="H162" s="44"/>
    </row>
    <row r="163" spans="3:8" x14ac:dyDescent="0.3">
      <c r="C163" s="42"/>
      <c r="D163" s="43"/>
      <c r="E163" s="43"/>
      <c r="F163" s="43"/>
      <c r="G163" s="44"/>
      <c r="H163" s="44"/>
    </row>
    <row r="164" spans="3:8" x14ac:dyDescent="0.3">
      <c r="C164" s="42"/>
      <c r="D164" s="43"/>
      <c r="E164" s="43"/>
      <c r="F164" s="43"/>
      <c r="G164" s="44"/>
      <c r="H164" s="44"/>
    </row>
    <row r="165" spans="3:8" x14ac:dyDescent="0.3">
      <c r="C165" s="42"/>
      <c r="D165" s="43"/>
      <c r="E165" s="43"/>
      <c r="F165" s="43"/>
      <c r="G165" s="44"/>
      <c r="H165" s="44"/>
    </row>
    <row r="166" spans="3:8" x14ac:dyDescent="0.3">
      <c r="C166" s="42"/>
      <c r="D166" s="43"/>
      <c r="E166" s="43"/>
      <c r="F166" s="43"/>
      <c r="G166" s="44"/>
      <c r="H166" s="44"/>
    </row>
    <row r="167" spans="3:8" x14ac:dyDescent="0.3">
      <c r="C167" s="42"/>
      <c r="D167" s="43"/>
      <c r="E167" s="43"/>
      <c r="F167" s="43"/>
      <c r="G167" s="44"/>
      <c r="H167" s="44"/>
    </row>
    <row r="168" spans="3:8" x14ac:dyDescent="0.3">
      <c r="C168" s="42"/>
      <c r="D168" s="43"/>
      <c r="E168" s="43"/>
      <c r="F168" s="43"/>
      <c r="G168" s="44"/>
      <c r="H168" s="44"/>
    </row>
    <row r="169" spans="3:8" x14ac:dyDescent="0.3">
      <c r="C169" s="42"/>
      <c r="D169" s="43"/>
      <c r="E169" s="43"/>
      <c r="F169" s="43"/>
      <c r="G169" s="44"/>
      <c r="H169" s="44"/>
    </row>
    <row r="170" spans="3:8" x14ac:dyDescent="0.3">
      <c r="C170" s="42"/>
      <c r="D170" s="43"/>
      <c r="E170" s="43"/>
      <c r="F170" s="43"/>
      <c r="G170" s="44"/>
      <c r="H170" s="44"/>
    </row>
    <row r="171" spans="3:8" x14ac:dyDescent="0.3">
      <c r="C171" s="42"/>
      <c r="D171" s="43"/>
      <c r="E171" s="43"/>
      <c r="F171" s="43"/>
      <c r="G171" s="44"/>
      <c r="H171" s="44"/>
    </row>
    <row r="172" spans="3:8" x14ac:dyDescent="0.3">
      <c r="C172" s="42"/>
      <c r="D172" s="43"/>
      <c r="E172" s="43"/>
      <c r="F172" s="43"/>
      <c r="G172" s="44"/>
      <c r="H172" s="44"/>
    </row>
    <row r="173" spans="3:8" x14ac:dyDescent="0.3">
      <c r="C173" s="42"/>
      <c r="D173" s="43"/>
      <c r="E173" s="43"/>
      <c r="F173" s="43"/>
      <c r="G173" s="44"/>
      <c r="H173" s="44"/>
    </row>
    <row r="174" spans="3:8" x14ac:dyDescent="0.3">
      <c r="C174" s="42"/>
      <c r="D174" s="43"/>
      <c r="E174" s="43"/>
      <c r="F174" s="43"/>
      <c r="G174" s="44"/>
      <c r="H174" s="44"/>
    </row>
    <row r="175" spans="3:8" x14ac:dyDescent="0.3">
      <c r="C175" s="42"/>
      <c r="D175" s="43"/>
      <c r="E175" s="43"/>
      <c r="F175" s="43"/>
      <c r="G175" s="44"/>
      <c r="H175" s="44"/>
    </row>
    <row r="176" spans="3:8" x14ac:dyDescent="0.3">
      <c r="C176" s="42"/>
      <c r="D176" s="43"/>
      <c r="E176" s="43"/>
      <c r="F176" s="43"/>
      <c r="G176" s="44"/>
      <c r="H176" s="44"/>
    </row>
    <row r="177" spans="3:8" x14ac:dyDescent="0.3">
      <c r="C177" s="42"/>
      <c r="D177" s="43"/>
      <c r="E177" s="43"/>
      <c r="F177" s="43"/>
      <c r="G177" s="44"/>
      <c r="H177" s="44"/>
    </row>
    <row r="178" spans="3:8" x14ac:dyDescent="0.3">
      <c r="C178" s="42"/>
      <c r="D178" s="43"/>
      <c r="E178" s="43"/>
      <c r="F178" s="43"/>
      <c r="G178" s="44"/>
      <c r="H178" s="44"/>
    </row>
    <row r="179" spans="3:8" x14ac:dyDescent="0.3">
      <c r="C179" s="42"/>
      <c r="D179" s="43"/>
      <c r="E179" s="43"/>
      <c r="F179" s="43"/>
      <c r="G179" s="44"/>
      <c r="H179" s="44"/>
    </row>
    <row r="180" spans="3:8" x14ac:dyDescent="0.3">
      <c r="C180" s="42"/>
      <c r="D180" s="43"/>
      <c r="E180" s="43"/>
      <c r="F180" s="43"/>
      <c r="G180" s="44"/>
      <c r="H180" s="44"/>
    </row>
    <row r="181" spans="3:8" x14ac:dyDescent="0.3">
      <c r="C181" s="42"/>
      <c r="D181" s="43"/>
      <c r="E181" s="43"/>
      <c r="F181" s="43"/>
      <c r="G181" s="44"/>
      <c r="H181" s="44"/>
    </row>
    <row r="182" spans="3:8" x14ac:dyDescent="0.3">
      <c r="C182" s="42"/>
      <c r="D182" s="43"/>
      <c r="E182" s="43"/>
      <c r="F182" s="43"/>
      <c r="G182" s="44"/>
      <c r="H182" s="44"/>
    </row>
    <row r="183" spans="3:8" x14ac:dyDescent="0.3">
      <c r="C183" s="42"/>
      <c r="D183" s="43"/>
      <c r="E183" s="43"/>
      <c r="F183" s="43"/>
      <c r="G183" s="44"/>
      <c r="H183" s="44"/>
    </row>
    <row r="184" spans="3:8" x14ac:dyDescent="0.3">
      <c r="C184" s="42"/>
      <c r="D184" s="43"/>
      <c r="E184" s="43"/>
      <c r="F184" s="43"/>
      <c r="G184" s="44"/>
      <c r="H184" s="44"/>
    </row>
    <row r="185" spans="3:8" x14ac:dyDescent="0.3">
      <c r="C185" s="42"/>
      <c r="D185" s="43"/>
      <c r="E185" s="43"/>
      <c r="F185" s="43"/>
      <c r="G185" s="44"/>
      <c r="H185" s="44"/>
    </row>
    <row r="186" spans="3:8" x14ac:dyDescent="0.3">
      <c r="C186" s="42"/>
      <c r="D186" s="43"/>
      <c r="E186" s="43"/>
      <c r="F186" s="43"/>
      <c r="G186" s="44"/>
      <c r="H186" s="44"/>
    </row>
    <row r="187" spans="3:8" x14ac:dyDescent="0.3">
      <c r="C187" s="42"/>
      <c r="D187" s="43"/>
      <c r="E187" s="43"/>
      <c r="F187" s="43"/>
      <c r="G187" s="44"/>
      <c r="H187" s="44"/>
    </row>
    <row r="188" spans="3:8" x14ac:dyDescent="0.3">
      <c r="C188" s="42"/>
      <c r="D188" s="43"/>
      <c r="E188" s="43"/>
      <c r="F188" s="43"/>
      <c r="G188" s="44"/>
      <c r="H188" s="44"/>
    </row>
    <row r="189" spans="3:8" x14ac:dyDescent="0.3">
      <c r="C189" s="42"/>
      <c r="D189" s="43"/>
      <c r="E189" s="43"/>
      <c r="F189" s="43"/>
      <c r="G189" s="44"/>
      <c r="H189" s="44"/>
    </row>
    <row r="190" spans="3:8" x14ac:dyDescent="0.3">
      <c r="C190" s="42"/>
      <c r="D190" s="43"/>
      <c r="E190" s="43"/>
      <c r="F190" s="43"/>
      <c r="G190" s="44"/>
      <c r="H190" s="44"/>
    </row>
    <row r="205" spans="2:8" s="23" customFormat="1" x14ac:dyDescent="0.3">
      <c r="B205" s="33" t="s">
        <v>212</v>
      </c>
      <c r="D205" s="24"/>
      <c r="E205" s="24"/>
      <c r="F205" s="24"/>
      <c r="G205" s="25"/>
      <c r="H205" s="25"/>
    </row>
    <row r="206" spans="2:8" x14ac:dyDescent="0.3">
      <c r="C206" s="16" t="s">
        <v>412</v>
      </c>
      <c r="D206" s="43">
        <v>11</v>
      </c>
      <c r="E206" s="43"/>
      <c r="F206" s="43">
        <v>1</v>
      </c>
      <c r="G206" s="44">
        <v>1</v>
      </c>
      <c r="H206" s="44"/>
    </row>
    <row r="207" spans="2:8" x14ac:dyDescent="0.3">
      <c r="C207" s="42" t="s">
        <v>413</v>
      </c>
      <c r="D207" s="43">
        <v>5</v>
      </c>
      <c r="E207" s="43"/>
      <c r="F207" s="43">
        <v>4</v>
      </c>
      <c r="G207" s="44">
        <v>1</v>
      </c>
      <c r="H207" s="44"/>
    </row>
    <row r="208" spans="2:8" x14ac:dyDescent="0.3">
      <c r="C208" s="42" t="s">
        <v>414</v>
      </c>
      <c r="D208" s="43">
        <v>3</v>
      </c>
      <c r="E208" s="43"/>
      <c r="F208" s="43">
        <v>2</v>
      </c>
      <c r="G208" s="44"/>
      <c r="H208" s="44">
        <v>1</v>
      </c>
    </row>
    <row r="209" spans="3:8" x14ac:dyDescent="0.3">
      <c r="C209" s="42" t="s">
        <v>415</v>
      </c>
      <c r="D209" s="43"/>
      <c r="E209" s="43"/>
      <c r="F209" s="43"/>
      <c r="G209" s="44">
        <v>1</v>
      </c>
      <c r="H209" s="44"/>
    </row>
    <row r="210" spans="3:8" x14ac:dyDescent="0.3">
      <c r="C210" s="16" t="s">
        <v>416</v>
      </c>
      <c r="D210" s="43">
        <v>2</v>
      </c>
      <c r="E210" s="43"/>
      <c r="F210" s="43"/>
      <c r="G210" s="44">
        <v>1</v>
      </c>
      <c r="H210" s="44"/>
    </row>
    <row r="211" spans="3:8" x14ac:dyDescent="0.3">
      <c r="C211" s="42" t="s">
        <v>228</v>
      </c>
      <c r="D211" s="43">
        <v>3</v>
      </c>
      <c r="E211" s="43">
        <v>1</v>
      </c>
      <c r="F211" s="43">
        <v>1</v>
      </c>
      <c r="G211" s="44">
        <v>1</v>
      </c>
      <c r="H211" s="44"/>
    </row>
    <row r="212" spans="3:8" x14ac:dyDescent="0.3">
      <c r="C212" s="42" t="s">
        <v>415</v>
      </c>
      <c r="D212" s="43">
        <v>1</v>
      </c>
      <c r="E212" s="43"/>
      <c r="F212" s="43"/>
      <c r="G212" s="44">
        <v>1</v>
      </c>
      <c r="H212" s="44"/>
    </row>
    <row r="213" spans="3:8" x14ac:dyDescent="0.3">
      <c r="C213" s="42" t="s">
        <v>417</v>
      </c>
      <c r="D213" s="43">
        <v>29</v>
      </c>
      <c r="E213" s="43">
        <v>4</v>
      </c>
      <c r="F213" s="43">
        <v>16</v>
      </c>
      <c r="G213" s="44">
        <v>1</v>
      </c>
      <c r="H213" s="44"/>
    </row>
    <row r="214" spans="3:8" x14ac:dyDescent="0.3">
      <c r="C214" s="42" t="s">
        <v>418</v>
      </c>
      <c r="D214" s="43">
        <v>7</v>
      </c>
      <c r="E214" s="43"/>
      <c r="F214" s="43">
        <v>1</v>
      </c>
      <c r="G214" s="44">
        <v>1</v>
      </c>
      <c r="H214" s="44"/>
    </row>
    <row r="215" spans="3:8" x14ac:dyDescent="0.3">
      <c r="C215" s="42"/>
      <c r="D215" s="43"/>
      <c r="E215" s="43"/>
      <c r="F215" s="43"/>
      <c r="G215" s="44"/>
      <c r="H215" s="44"/>
    </row>
    <row r="216" spans="3:8" x14ac:dyDescent="0.3">
      <c r="C216" s="42"/>
      <c r="D216" s="43"/>
      <c r="E216" s="43"/>
      <c r="F216" s="43"/>
      <c r="G216" s="44"/>
      <c r="H216" s="44"/>
    </row>
    <row r="217" spans="3:8" x14ac:dyDescent="0.3">
      <c r="C217" s="42"/>
      <c r="D217" s="43"/>
      <c r="E217" s="43"/>
      <c r="F217" s="43"/>
      <c r="G217" s="44"/>
      <c r="H217" s="44"/>
    </row>
    <row r="218" spans="3:8" x14ac:dyDescent="0.3">
      <c r="C218" s="42"/>
      <c r="D218" s="43"/>
      <c r="E218" s="43"/>
      <c r="F218" s="43"/>
      <c r="G218" s="44"/>
      <c r="H218" s="44"/>
    </row>
    <row r="219" spans="3:8" x14ac:dyDescent="0.3">
      <c r="C219" s="42"/>
      <c r="D219" s="43"/>
      <c r="E219" s="43"/>
      <c r="F219" s="43"/>
      <c r="G219" s="44"/>
      <c r="H219" s="44"/>
    </row>
    <row r="220" spans="3:8" x14ac:dyDescent="0.3">
      <c r="C220" s="42"/>
      <c r="D220" s="43"/>
      <c r="E220" s="43"/>
      <c r="F220" s="43"/>
      <c r="G220" s="44"/>
      <c r="H220" s="44"/>
    </row>
    <row r="221" spans="3:8" x14ac:dyDescent="0.3">
      <c r="C221" s="42"/>
      <c r="D221" s="43"/>
      <c r="E221" s="43"/>
      <c r="F221" s="43"/>
      <c r="G221" s="44"/>
      <c r="H221" s="44"/>
    </row>
    <row r="222" spans="3:8" x14ac:dyDescent="0.3">
      <c r="C222" s="42"/>
      <c r="D222" s="43"/>
      <c r="E222" s="43"/>
      <c r="F222" s="43"/>
      <c r="G222" s="44"/>
      <c r="H222" s="44"/>
    </row>
    <row r="223" spans="3:8" x14ac:dyDescent="0.3">
      <c r="C223" s="42"/>
      <c r="D223" s="43"/>
      <c r="E223" s="43"/>
      <c r="F223" s="43"/>
      <c r="G223" s="44"/>
      <c r="H223" s="44"/>
    </row>
    <row r="224" spans="3:8" x14ac:dyDescent="0.3">
      <c r="C224" s="42"/>
      <c r="D224" s="43"/>
      <c r="E224" s="43"/>
      <c r="F224" s="43"/>
      <c r="G224" s="44"/>
      <c r="H224" s="44"/>
    </row>
    <row r="225" spans="3:8" x14ac:dyDescent="0.3">
      <c r="C225" s="42"/>
      <c r="D225" s="43"/>
      <c r="E225" s="43"/>
      <c r="F225" s="43"/>
      <c r="G225" s="44"/>
      <c r="H225" s="44"/>
    </row>
    <row r="226" spans="3:8" x14ac:dyDescent="0.3">
      <c r="C226" s="42"/>
      <c r="D226" s="43"/>
      <c r="E226" s="43"/>
      <c r="F226" s="43"/>
      <c r="G226" s="44"/>
      <c r="H226" s="44"/>
    </row>
    <row r="227" spans="3:8" x14ac:dyDescent="0.3">
      <c r="C227" s="42"/>
      <c r="D227" s="43"/>
      <c r="E227" s="43"/>
      <c r="F227" s="43"/>
      <c r="G227" s="44"/>
      <c r="H227" s="44"/>
    </row>
    <row r="228" spans="3:8" x14ac:dyDescent="0.3">
      <c r="C228" s="42"/>
      <c r="D228" s="43"/>
      <c r="E228" s="43"/>
      <c r="F228" s="43"/>
      <c r="G228" s="44"/>
      <c r="H228" s="44"/>
    </row>
    <row r="229" spans="3:8" x14ac:dyDescent="0.3">
      <c r="C229" s="42"/>
      <c r="D229" s="43"/>
      <c r="E229" s="43"/>
      <c r="F229" s="43"/>
      <c r="G229" s="44"/>
      <c r="H229" s="44"/>
    </row>
    <row r="230" spans="3:8" x14ac:dyDescent="0.3">
      <c r="C230" s="42"/>
      <c r="D230" s="43"/>
      <c r="E230" s="43"/>
      <c r="F230" s="43"/>
      <c r="G230" s="44"/>
      <c r="H230" s="44"/>
    </row>
    <row r="231" spans="3:8" x14ac:dyDescent="0.3">
      <c r="C231" s="42"/>
      <c r="D231" s="43"/>
      <c r="E231" s="43"/>
      <c r="F231" s="43"/>
      <c r="G231" s="44"/>
      <c r="H231" s="44"/>
    </row>
    <row r="232" spans="3:8" x14ac:dyDescent="0.3">
      <c r="C232" s="42"/>
      <c r="D232" s="43"/>
      <c r="E232" s="43"/>
      <c r="F232" s="43"/>
      <c r="G232" s="44"/>
      <c r="H232" s="44"/>
    </row>
    <row r="233" spans="3:8" x14ac:dyDescent="0.3">
      <c r="C233" s="42"/>
      <c r="D233" s="43"/>
      <c r="E233" s="43"/>
      <c r="F233" s="43"/>
      <c r="G233" s="44"/>
      <c r="H233" s="44"/>
    </row>
    <row r="248" spans="2:8" s="23" customFormat="1" x14ac:dyDescent="0.3">
      <c r="B248" s="33" t="s">
        <v>173</v>
      </c>
      <c r="D248" s="24"/>
      <c r="E248" s="24"/>
      <c r="F248" s="24"/>
      <c r="G248" s="25"/>
      <c r="H248" s="25"/>
    </row>
    <row r="249" spans="2:8" x14ac:dyDescent="0.3">
      <c r="C249" s="42" t="s">
        <v>419</v>
      </c>
      <c r="D249" s="43">
        <v>5</v>
      </c>
      <c r="E249" s="43"/>
      <c r="F249" s="43">
        <v>1</v>
      </c>
      <c r="G249" s="44"/>
      <c r="H249" s="44">
        <v>1</v>
      </c>
    </row>
    <row r="250" spans="2:8" x14ac:dyDescent="0.3">
      <c r="C250" s="42" t="s">
        <v>420</v>
      </c>
      <c r="D250" s="43">
        <v>9</v>
      </c>
      <c r="E250" s="43"/>
      <c r="F250" s="43">
        <v>1</v>
      </c>
      <c r="G250" s="44"/>
      <c r="H250" s="44">
        <v>1</v>
      </c>
    </row>
    <row r="251" spans="2:8" x14ac:dyDescent="0.3">
      <c r="C251" s="42" t="s">
        <v>421</v>
      </c>
      <c r="D251" s="43">
        <v>12</v>
      </c>
      <c r="E251" s="43"/>
      <c r="F251" s="43">
        <v>2</v>
      </c>
      <c r="G251" s="44">
        <v>1</v>
      </c>
      <c r="H251" s="44"/>
    </row>
    <row r="252" spans="2:8" x14ac:dyDescent="0.3">
      <c r="C252" s="19" t="s">
        <v>422</v>
      </c>
      <c r="D252" s="43">
        <v>74</v>
      </c>
      <c r="E252" s="43">
        <v>7</v>
      </c>
      <c r="F252" s="43">
        <v>24</v>
      </c>
      <c r="G252" s="44">
        <v>1</v>
      </c>
      <c r="H252" s="44"/>
    </row>
    <row r="253" spans="2:8" x14ac:dyDescent="0.3">
      <c r="C253" s="42" t="s">
        <v>423</v>
      </c>
      <c r="D253" s="43">
        <v>3</v>
      </c>
      <c r="E253" s="43">
        <v>2</v>
      </c>
      <c r="F253" s="43">
        <v>2</v>
      </c>
      <c r="G253" s="44"/>
      <c r="H253" s="44">
        <v>1</v>
      </c>
    </row>
    <row r="254" spans="2:8" x14ac:dyDescent="0.3">
      <c r="C254" s="42" t="s">
        <v>424</v>
      </c>
      <c r="D254" s="43">
        <v>8</v>
      </c>
      <c r="E254" s="43"/>
      <c r="F254" s="43">
        <v>6</v>
      </c>
      <c r="G254" s="44">
        <v>1</v>
      </c>
      <c r="H254" s="44"/>
    </row>
    <row r="255" spans="2:8" x14ac:dyDescent="0.3">
      <c r="C255" s="42" t="s">
        <v>425</v>
      </c>
      <c r="D255" s="43">
        <v>4</v>
      </c>
      <c r="E255" s="43"/>
      <c r="F255" s="43"/>
      <c r="G255" s="44">
        <v>1</v>
      </c>
      <c r="H255" s="44"/>
    </row>
    <row r="256" spans="2:8" x14ac:dyDescent="0.3">
      <c r="C256" s="16" t="s">
        <v>426</v>
      </c>
      <c r="D256" s="43">
        <v>3</v>
      </c>
      <c r="E256" s="43"/>
      <c r="F256" s="43"/>
      <c r="G256" s="44">
        <v>1</v>
      </c>
      <c r="H256" s="44"/>
    </row>
    <row r="257" spans="3:8" x14ac:dyDescent="0.3">
      <c r="C257" s="42" t="s">
        <v>427</v>
      </c>
      <c r="D257" s="43"/>
      <c r="E257" s="43"/>
      <c r="F257" s="43"/>
      <c r="G257" s="44"/>
      <c r="H257" s="44">
        <v>1</v>
      </c>
    </row>
    <row r="258" spans="3:8" x14ac:dyDescent="0.3">
      <c r="C258" s="42"/>
      <c r="D258" s="43"/>
      <c r="E258" s="43"/>
      <c r="F258" s="43"/>
      <c r="G258" s="44"/>
      <c r="H258" s="44"/>
    </row>
    <row r="259" spans="3:8" x14ac:dyDescent="0.3">
      <c r="C259" s="42"/>
      <c r="D259" s="43"/>
      <c r="E259" s="43"/>
      <c r="F259" s="43"/>
      <c r="G259" s="44"/>
      <c r="H259" s="44"/>
    </row>
    <row r="260" spans="3:8" x14ac:dyDescent="0.3">
      <c r="C260" s="42"/>
      <c r="D260" s="43"/>
      <c r="E260" s="43"/>
      <c r="F260" s="43"/>
      <c r="G260" s="44"/>
      <c r="H260" s="44"/>
    </row>
    <row r="261" spans="3:8" x14ac:dyDescent="0.3">
      <c r="C261" s="42"/>
      <c r="D261" s="43"/>
      <c r="E261" s="43"/>
      <c r="F261" s="43"/>
      <c r="G261" s="44"/>
      <c r="H261" s="44"/>
    </row>
    <row r="262" spans="3:8" x14ac:dyDescent="0.3">
      <c r="C262" s="42"/>
      <c r="D262" s="43"/>
      <c r="E262" s="43"/>
      <c r="F262" s="43"/>
      <c r="G262" s="44"/>
      <c r="H262" s="44"/>
    </row>
    <row r="263" spans="3:8" x14ac:dyDescent="0.3">
      <c r="C263" s="42"/>
      <c r="D263" s="43"/>
      <c r="E263" s="43"/>
      <c r="F263" s="43"/>
      <c r="G263" s="44"/>
      <c r="H263" s="44"/>
    </row>
    <row r="264" spans="3:8" x14ac:dyDescent="0.3">
      <c r="C264" s="42"/>
      <c r="D264" s="43"/>
      <c r="E264" s="43"/>
      <c r="F264" s="43"/>
      <c r="G264" s="44"/>
      <c r="H264" s="44"/>
    </row>
    <row r="265" spans="3:8" x14ac:dyDescent="0.3">
      <c r="C265" s="42"/>
      <c r="D265" s="43"/>
      <c r="E265" s="43"/>
      <c r="F265" s="43"/>
      <c r="G265" s="44"/>
      <c r="H265" s="44"/>
    </row>
    <row r="266" spans="3:8" x14ac:dyDescent="0.3">
      <c r="C266" s="42"/>
      <c r="D266" s="43"/>
      <c r="E266" s="43"/>
      <c r="F266" s="43"/>
      <c r="G266" s="44"/>
      <c r="H266" s="44"/>
    </row>
    <row r="267" spans="3:8" x14ac:dyDescent="0.3">
      <c r="C267" s="42"/>
      <c r="D267" s="43"/>
      <c r="E267" s="43"/>
      <c r="F267" s="43"/>
      <c r="G267" s="44"/>
      <c r="H267" s="44"/>
    </row>
    <row r="268" spans="3:8" x14ac:dyDescent="0.3">
      <c r="C268" s="42"/>
      <c r="D268" s="43"/>
      <c r="E268" s="43"/>
      <c r="F268" s="43"/>
      <c r="G268" s="44"/>
      <c r="H268" s="44"/>
    </row>
    <row r="269" spans="3:8" x14ac:dyDescent="0.3">
      <c r="C269" s="42"/>
      <c r="D269" s="43"/>
      <c r="E269" s="43"/>
      <c r="F269" s="43"/>
      <c r="G269" s="44"/>
      <c r="H269" s="44"/>
    </row>
    <row r="270" spans="3:8" x14ac:dyDescent="0.3">
      <c r="C270" s="42"/>
      <c r="D270" s="43"/>
      <c r="E270" s="43"/>
      <c r="F270" s="43"/>
      <c r="G270" s="44"/>
      <c r="H270" s="44"/>
    </row>
    <row r="271" spans="3:8" x14ac:dyDescent="0.3">
      <c r="C271" s="42"/>
      <c r="D271" s="43"/>
      <c r="E271" s="43"/>
      <c r="F271" s="43"/>
      <c r="G271" s="44"/>
      <c r="H271" s="44"/>
    </row>
    <row r="272" spans="3:8" x14ac:dyDescent="0.3">
      <c r="C272" s="42"/>
      <c r="D272" s="43"/>
      <c r="E272" s="43"/>
      <c r="F272" s="43"/>
      <c r="G272" s="44"/>
      <c r="H272" s="44"/>
    </row>
    <row r="273" spans="3:8" x14ac:dyDescent="0.3">
      <c r="C273" s="42"/>
      <c r="D273" s="43"/>
      <c r="E273" s="43"/>
      <c r="F273" s="43"/>
      <c r="G273" s="44"/>
      <c r="H273" s="44"/>
    </row>
    <row r="274" spans="3:8" x14ac:dyDescent="0.3">
      <c r="C274" s="42"/>
      <c r="D274" s="43"/>
      <c r="E274" s="43"/>
      <c r="F274" s="43"/>
      <c r="G274" s="44"/>
      <c r="H274" s="44"/>
    </row>
    <row r="275" spans="3:8" x14ac:dyDescent="0.3">
      <c r="C275" s="42"/>
      <c r="D275" s="43"/>
      <c r="E275" s="43"/>
      <c r="F275" s="43"/>
      <c r="G275" s="44"/>
      <c r="H275" s="44"/>
    </row>
    <row r="276" spans="3:8" x14ac:dyDescent="0.3">
      <c r="C276" s="42"/>
      <c r="D276" s="43"/>
      <c r="E276" s="43"/>
      <c r="F276" s="43"/>
      <c r="G276" s="44"/>
      <c r="H276" s="44"/>
    </row>
    <row r="277" spans="3:8" x14ac:dyDescent="0.3">
      <c r="C277" s="42"/>
      <c r="D277" s="43"/>
      <c r="E277" s="43"/>
      <c r="F277" s="43"/>
      <c r="G277" s="44"/>
      <c r="H277" s="44"/>
    </row>
    <row r="278" spans="3:8" x14ac:dyDescent="0.3">
      <c r="C278" s="42"/>
      <c r="D278" s="43"/>
      <c r="E278" s="43"/>
      <c r="F278" s="43"/>
      <c r="G278" s="44"/>
      <c r="H278" s="44"/>
    </row>
  </sheetData>
  <mergeCells count="6">
    <mergeCell ref="J5:K5"/>
    <mergeCell ref="J7:K7"/>
    <mergeCell ref="J9:K9"/>
    <mergeCell ref="J11:K11"/>
    <mergeCell ref="J13:K13"/>
    <mergeCell ref="M23:N23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9FCA1-7FCC-4BFF-A5C4-168FD4854C6D}">
  <dimension ref="A1:P278"/>
  <sheetViews>
    <sheetView topLeftCell="B1" workbookViewId="0">
      <selection activeCell="C3" sqref="C3"/>
    </sheetView>
  </sheetViews>
  <sheetFormatPr defaultRowHeight="14.4" x14ac:dyDescent="0.3"/>
  <cols>
    <col min="1" max="1" width="9.6640625" hidden="1" customWidth="1"/>
    <col min="2" max="2" width="10.109375" style="7" bestFit="1" customWidth="1"/>
    <col min="3" max="3" width="43.77734375" bestFit="1" customWidth="1"/>
    <col min="4" max="4" width="9.44140625" style="9" bestFit="1" customWidth="1"/>
    <col min="5" max="6" width="9.44140625" style="9" customWidth="1"/>
    <col min="7" max="7" width="6.88671875" style="11" customWidth="1"/>
    <col min="8" max="8" width="8.88671875" style="11" customWidth="1"/>
    <col min="10" max="10" width="15.6640625" bestFit="1" customWidth="1"/>
    <col min="11" max="11" width="11.33203125" bestFit="1" customWidth="1"/>
    <col min="13" max="13" width="14.6640625" bestFit="1" customWidth="1"/>
    <col min="14" max="14" width="24" bestFit="1" customWidth="1"/>
    <col min="15" max="15" width="30.33203125" bestFit="1" customWidth="1"/>
  </cols>
  <sheetData>
    <row r="1" spans="1:14" ht="15" thickBot="1" x14ac:dyDescent="0.35"/>
    <row r="2" spans="1:14" ht="15" thickBot="1" x14ac:dyDescent="0.35">
      <c r="A2" s="1" t="s">
        <v>0</v>
      </c>
      <c r="B2" s="8" t="s">
        <v>1</v>
      </c>
      <c r="C2" s="2" t="s">
        <v>3</v>
      </c>
      <c r="D2" s="10" t="s">
        <v>2</v>
      </c>
      <c r="E2" s="10" t="s">
        <v>6</v>
      </c>
      <c r="F2" s="10" t="s">
        <v>14</v>
      </c>
      <c r="G2" s="12" t="s">
        <v>4</v>
      </c>
      <c r="H2" s="13" t="s">
        <v>5</v>
      </c>
      <c r="J2" s="3" t="s">
        <v>7</v>
      </c>
      <c r="K2" s="4" t="s">
        <v>8</v>
      </c>
    </row>
    <row r="3" spans="1:14" ht="15" thickBot="1" x14ac:dyDescent="0.35">
      <c r="A3">
        <v>1</v>
      </c>
      <c r="B3" s="7" t="s">
        <v>236</v>
      </c>
      <c r="C3" s="16" t="s">
        <v>430</v>
      </c>
      <c r="D3" s="9">
        <v>8</v>
      </c>
      <c r="E3" s="9">
        <v>1</v>
      </c>
      <c r="H3" s="11">
        <v>1</v>
      </c>
      <c r="J3" s="5" t="s">
        <v>428</v>
      </c>
      <c r="K3" s="6" t="s">
        <v>429</v>
      </c>
    </row>
    <row r="4" spans="1:14" x14ac:dyDescent="0.3">
      <c r="A4">
        <v>1</v>
      </c>
      <c r="C4" t="s">
        <v>431</v>
      </c>
      <c r="D4" s="9">
        <v>9</v>
      </c>
      <c r="F4" s="9">
        <v>2</v>
      </c>
      <c r="H4" s="11">
        <v>1</v>
      </c>
    </row>
    <row r="5" spans="1:14" x14ac:dyDescent="0.3">
      <c r="A5">
        <v>1</v>
      </c>
      <c r="C5" t="s">
        <v>432</v>
      </c>
      <c r="D5" s="9">
        <v>4</v>
      </c>
      <c r="F5" s="9">
        <v>1</v>
      </c>
      <c r="H5" s="11">
        <v>1</v>
      </c>
      <c r="J5" s="39" t="s">
        <v>207</v>
      </c>
      <c r="K5" s="40"/>
      <c r="M5" t="s">
        <v>214</v>
      </c>
      <c r="N5" t="s">
        <v>215</v>
      </c>
    </row>
    <row r="6" spans="1:14" x14ac:dyDescent="0.3">
      <c r="C6" t="s">
        <v>433</v>
      </c>
      <c r="D6" s="9">
        <v>4</v>
      </c>
      <c r="F6" s="9">
        <v>2</v>
      </c>
      <c r="H6" s="11">
        <v>1</v>
      </c>
      <c r="J6" s="34">
        <f>SUM(G3:H52)</f>
        <v>5</v>
      </c>
      <c r="K6" s="34"/>
      <c r="M6">
        <f>SUM(G3:G310)</f>
        <v>26</v>
      </c>
      <c r="N6">
        <f>SUM(H3:H310)</f>
        <v>15</v>
      </c>
    </row>
    <row r="7" spans="1:14" x14ac:dyDescent="0.3">
      <c r="C7" s="16" t="s">
        <v>434</v>
      </c>
      <c r="D7" s="9">
        <v>24</v>
      </c>
      <c r="E7" s="9">
        <v>1</v>
      </c>
      <c r="F7" s="9">
        <v>2</v>
      </c>
      <c r="G7" s="11">
        <v>1</v>
      </c>
      <c r="J7" s="39" t="s">
        <v>208</v>
      </c>
      <c r="K7" s="40"/>
    </row>
    <row r="8" spans="1:14" x14ac:dyDescent="0.3">
      <c r="J8" s="34">
        <f>SUM(G54:H129)</f>
        <v>10</v>
      </c>
      <c r="K8" s="34"/>
    </row>
    <row r="9" spans="1:14" x14ac:dyDescent="0.3">
      <c r="J9" s="39" t="s">
        <v>209</v>
      </c>
      <c r="K9" s="40"/>
    </row>
    <row r="10" spans="1:14" x14ac:dyDescent="0.3">
      <c r="J10" s="34">
        <f>SUM(G131:H204)</f>
        <v>10</v>
      </c>
      <c r="K10" s="34"/>
    </row>
    <row r="11" spans="1:14" x14ac:dyDescent="0.3">
      <c r="J11" s="39" t="s">
        <v>210</v>
      </c>
      <c r="K11" s="40"/>
    </row>
    <row r="12" spans="1:14" x14ac:dyDescent="0.3">
      <c r="J12" s="34">
        <f>SUM(G206:H247)</f>
        <v>6</v>
      </c>
      <c r="K12" s="34"/>
    </row>
    <row r="13" spans="1:14" x14ac:dyDescent="0.3">
      <c r="J13" s="39" t="s">
        <v>211</v>
      </c>
      <c r="K13" s="40"/>
    </row>
    <row r="14" spans="1:14" x14ac:dyDescent="0.3">
      <c r="J14" s="34">
        <f>SUM(G250:H310)</f>
        <v>9</v>
      </c>
      <c r="K14" s="34"/>
    </row>
    <row r="15" spans="1:14" x14ac:dyDescent="0.3">
      <c r="J15" s="34" t="s">
        <v>213</v>
      </c>
      <c r="K15" s="34">
        <f>SUM(J6,J8,J10,J12,J14)</f>
        <v>40</v>
      </c>
    </row>
    <row r="23" spans="3:14" x14ac:dyDescent="0.3">
      <c r="C23" s="37"/>
      <c r="M23" s="41" t="s">
        <v>216</v>
      </c>
      <c r="N23" s="41"/>
    </row>
    <row r="24" spans="3:14" x14ac:dyDescent="0.3">
      <c r="M24" t="s">
        <v>217</v>
      </c>
      <c r="N24">
        <v>19</v>
      </c>
    </row>
    <row r="25" spans="3:14" x14ac:dyDescent="0.3">
      <c r="M25" t="s">
        <v>230</v>
      </c>
      <c r="N25">
        <v>8</v>
      </c>
    </row>
    <row r="26" spans="3:14" x14ac:dyDescent="0.3">
      <c r="M26" t="s">
        <v>219</v>
      </c>
      <c r="N26">
        <v>1</v>
      </c>
    </row>
    <row r="27" spans="3:14" x14ac:dyDescent="0.3">
      <c r="M27" t="s">
        <v>220</v>
      </c>
      <c r="N27">
        <v>8</v>
      </c>
    </row>
    <row r="28" spans="3:14" x14ac:dyDescent="0.3">
      <c r="C28" s="37"/>
      <c r="M28" t="s">
        <v>221</v>
      </c>
      <c r="N28">
        <v>0</v>
      </c>
    </row>
    <row r="29" spans="3:14" x14ac:dyDescent="0.3">
      <c r="M29" t="s">
        <v>226</v>
      </c>
      <c r="N29">
        <v>0</v>
      </c>
    </row>
    <row r="30" spans="3:14" x14ac:dyDescent="0.3">
      <c r="M30" t="s">
        <v>227</v>
      </c>
      <c r="N30">
        <v>1</v>
      </c>
    </row>
    <row r="31" spans="3:14" x14ac:dyDescent="0.3">
      <c r="M31" t="s">
        <v>228</v>
      </c>
      <c r="N31">
        <v>0</v>
      </c>
    </row>
    <row r="32" spans="3:14" x14ac:dyDescent="0.3">
      <c r="M32" t="s">
        <v>229</v>
      </c>
      <c r="N32">
        <v>2</v>
      </c>
    </row>
    <row r="33" spans="13:14" x14ac:dyDescent="0.3">
      <c r="M33" t="s">
        <v>218</v>
      </c>
      <c r="N33">
        <v>0</v>
      </c>
    </row>
    <row r="34" spans="13:14" x14ac:dyDescent="0.3">
      <c r="M34" t="s">
        <v>222</v>
      </c>
      <c r="N34">
        <f>SUM(M6:N6)-SUM(N24:N33)</f>
        <v>2</v>
      </c>
    </row>
    <row r="53" spans="2:16" s="23" customFormat="1" x14ac:dyDescent="0.3">
      <c r="B53" s="22" t="s">
        <v>67</v>
      </c>
      <c r="D53" s="24"/>
      <c r="E53" s="24"/>
      <c r="F53" s="24"/>
      <c r="G53" s="25"/>
      <c r="H53" s="25"/>
    </row>
    <row r="54" spans="2:16" x14ac:dyDescent="0.3">
      <c r="C54" s="16" t="s">
        <v>435</v>
      </c>
      <c r="D54" s="9">
        <v>19</v>
      </c>
      <c r="F54" s="9">
        <v>2</v>
      </c>
      <c r="G54" s="11">
        <v>1</v>
      </c>
    </row>
    <row r="55" spans="2:16" x14ac:dyDescent="0.3">
      <c r="C55" t="s">
        <v>436</v>
      </c>
      <c r="D55" s="9">
        <v>5</v>
      </c>
      <c r="G55" s="11">
        <v>1</v>
      </c>
    </row>
    <row r="56" spans="2:16" x14ac:dyDescent="0.3">
      <c r="C56" t="s">
        <v>437</v>
      </c>
      <c r="D56" s="9">
        <v>6</v>
      </c>
      <c r="F56" s="9">
        <v>1</v>
      </c>
      <c r="H56" s="11">
        <v>1</v>
      </c>
    </row>
    <row r="57" spans="2:16" x14ac:dyDescent="0.3">
      <c r="C57" t="s">
        <v>438</v>
      </c>
      <c r="D57" s="9">
        <v>3</v>
      </c>
      <c r="H57" s="11">
        <v>1</v>
      </c>
      <c r="M57" t="s">
        <v>231</v>
      </c>
      <c r="N57" t="s">
        <v>233</v>
      </c>
      <c r="O57" t="s">
        <v>234</v>
      </c>
      <c r="P57" t="s">
        <v>235</v>
      </c>
    </row>
    <row r="58" spans="2:16" x14ac:dyDescent="0.3">
      <c r="C58" t="s">
        <v>439</v>
      </c>
      <c r="D58" s="9">
        <v>6</v>
      </c>
      <c r="H58" s="11">
        <v>1</v>
      </c>
      <c r="M58" s="35">
        <f>SUM(D3:D310)</f>
        <v>557</v>
      </c>
      <c r="N58" s="35">
        <f>M58/SUM(M6:N6)</f>
        <v>13.585365853658537</v>
      </c>
      <c r="O58">
        <f>SUM(D306,D307,D215,D221,D156,D152,D145,D136,D140)</f>
        <v>15</v>
      </c>
      <c r="P58" s="19">
        <f>O58/9</f>
        <v>1.6666666666666667</v>
      </c>
    </row>
    <row r="59" spans="2:16" x14ac:dyDescent="0.3">
      <c r="C59" t="s">
        <v>440</v>
      </c>
      <c r="D59" s="9">
        <v>15</v>
      </c>
      <c r="F59" s="9">
        <v>2</v>
      </c>
      <c r="G59" s="11">
        <v>1</v>
      </c>
      <c r="M59" t="s">
        <v>232</v>
      </c>
      <c r="N59" s="35" t="s">
        <v>233</v>
      </c>
    </row>
    <row r="60" spans="2:16" x14ac:dyDescent="0.3">
      <c r="C60" s="16" t="s">
        <v>441</v>
      </c>
      <c r="D60" s="9">
        <v>17</v>
      </c>
      <c r="F60" s="9">
        <v>3</v>
      </c>
      <c r="G60" s="11">
        <v>1</v>
      </c>
      <c r="M60">
        <f>SUM(E3:E310)</f>
        <v>7</v>
      </c>
      <c r="N60" s="35">
        <f>M60/SUM(M6:N6)</f>
        <v>0.17073170731707318</v>
      </c>
    </row>
    <row r="61" spans="2:16" x14ac:dyDescent="0.3">
      <c r="C61" t="s">
        <v>442</v>
      </c>
      <c r="D61" s="9">
        <v>13</v>
      </c>
      <c r="F61" s="9">
        <v>1</v>
      </c>
      <c r="G61" s="11">
        <v>1</v>
      </c>
      <c r="M61" t="s">
        <v>14</v>
      </c>
      <c r="N61" s="35" t="s">
        <v>233</v>
      </c>
    </row>
    <row r="62" spans="2:16" x14ac:dyDescent="0.3">
      <c r="C62" t="s">
        <v>443</v>
      </c>
      <c r="D62" s="9">
        <v>3</v>
      </c>
      <c r="G62" s="11">
        <v>1</v>
      </c>
      <c r="M62">
        <f>SUM(F3:F310)</f>
        <v>80</v>
      </c>
      <c r="N62" s="35">
        <f>M62/SUM(M6:N6)</f>
        <v>1.9512195121951219</v>
      </c>
    </row>
    <row r="63" spans="2:16" x14ac:dyDescent="0.3">
      <c r="C63" t="s">
        <v>444</v>
      </c>
      <c r="D63" s="9">
        <v>10</v>
      </c>
      <c r="G63" s="11">
        <v>1</v>
      </c>
    </row>
    <row r="130" spans="2:8" s="23" customFormat="1" x14ac:dyDescent="0.3">
      <c r="B130" s="33" t="s">
        <v>101</v>
      </c>
      <c r="D130" s="24"/>
      <c r="E130" s="24"/>
      <c r="F130" s="24"/>
      <c r="G130" s="25"/>
      <c r="H130" s="25"/>
    </row>
    <row r="131" spans="2:8" x14ac:dyDescent="0.3">
      <c r="C131" t="s">
        <v>445</v>
      </c>
      <c r="D131" s="9">
        <v>15</v>
      </c>
      <c r="F131" s="9">
        <v>4</v>
      </c>
      <c r="G131" s="11">
        <v>1</v>
      </c>
      <c r="H131" s="44"/>
    </row>
    <row r="132" spans="2:8" x14ac:dyDescent="0.3">
      <c r="C132" s="42" t="s">
        <v>446</v>
      </c>
      <c r="D132" s="43">
        <v>3</v>
      </c>
      <c r="E132" s="43"/>
      <c r="F132" s="43"/>
      <c r="G132" s="44"/>
      <c r="H132" s="44">
        <v>1</v>
      </c>
    </row>
    <row r="133" spans="2:8" x14ac:dyDescent="0.3">
      <c r="C133" s="42" t="s">
        <v>447</v>
      </c>
      <c r="D133" s="43">
        <v>4</v>
      </c>
      <c r="E133" s="43"/>
      <c r="F133" s="43">
        <v>1</v>
      </c>
      <c r="G133" s="44"/>
      <c r="H133" s="44">
        <v>1</v>
      </c>
    </row>
    <row r="134" spans="2:8" x14ac:dyDescent="0.3">
      <c r="C134" s="42" t="s">
        <v>448</v>
      </c>
      <c r="D134" s="43">
        <v>4</v>
      </c>
      <c r="E134" s="43"/>
      <c r="F134" s="43">
        <v>1</v>
      </c>
      <c r="G134" s="44"/>
      <c r="H134" s="44">
        <v>1</v>
      </c>
    </row>
    <row r="135" spans="2:8" x14ac:dyDescent="0.3">
      <c r="C135" s="16" t="s">
        <v>449</v>
      </c>
      <c r="D135" s="43">
        <v>34</v>
      </c>
      <c r="E135" s="43"/>
      <c r="F135" s="43">
        <v>4</v>
      </c>
      <c r="G135" s="44">
        <v>1</v>
      </c>
      <c r="H135" s="44"/>
    </row>
    <row r="136" spans="2:8" x14ac:dyDescent="0.3">
      <c r="C136" s="16" t="s">
        <v>451</v>
      </c>
      <c r="D136" s="43">
        <v>12</v>
      </c>
      <c r="E136" s="43"/>
      <c r="F136" s="43">
        <v>1</v>
      </c>
      <c r="G136" s="44">
        <v>1</v>
      </c>
      <c r="H136" s="44"/>
    </row>
    <row r="137" spans="2:8" x14ac:dyDescent="0.3">
      <c r="C137" s="42" t="s">
        <v>452</v>
      </c>
      <c r="D137" s="43">
        <v>46</v>
      </c>
      <c r="E137" s="43"/>
      <c r="F137" s="43">
        <v>9</v>
      </c>
      <c r="G137" s="44">
        <v>1</v>
      </c>
      <c r="H137" s="44"/>
    </row>
    <row r="138" spans="2:8" x14ac:dyDescent="0.3">
      <c r="C138" s="42" t="s">
        <v>407</v>
      </c>
      <c r="D138" s="43">
        <v>4</v>
      </c>
      <c r="E138" s="43"/>
      <c r="F138" s="43">
        <v>1</v>
      </c>
      <c r="G138" s="44"/>
      <c r="H138" s="44">
        <v>1</v>
      </c>
    </row>
    <row r="139" spans="2:8" x14ac:dyDescent="0.3">
      <c r="C139" s="42" t="s">
        <v>453</v>
      </c>
      <c r="D139" s="43">
        <v>8</v>
      </c>
      <c r="E139" s="43"/>
      <c r="F139" s="43">
        <v>2</v>
      </c>
      <c r="G139" s="44"/>
      <c r="H139" s="44">
        <v>1</v>
      </c>
    </row>
    <row r="140" spans="2:8" x14ac:dyDescent="0.3">
      <c r="C140" s="42" t="s">
        <v>454</v>
      </c>
      <c r="D140" s="43">
        <v>3</v>
      </c>
      <c r="E140" s="43"/>
      <c r="F140" s="43">
        <v>1</v>
      </c>
      <c r="G140" s="44"/>
      <c r="H140" s="44">
        <v>1</v>
      </c>
    </row>
    <row r="141" spans="2:8" x14ac:dyDescent="0.3">
      <c r="C141" s="42"/>
      <c r="D141" s="43"/>
      <c r="E141" s="43"/>
      <c r="F141" s="43"/>
      <c r="G141" s="44"/>
      <c r="H141" s="44"/>
    </row>
    <row r="142" spans="2:8" x14ac:dyDescent="0.3">
      <c r="C142" s="42"/>
      <c r="D142" s="43"/>
      <c r="E142" s="43"/>
      <c r="F142" s="43"/>
      <c r="G142" s="44"/>
      <c r="H142" s="44"/>
    </row>
    <row r="143" spans="2:8" x14ac:dyDescent="0.3">
      <c r="C143" s="42"/>
      <c r="D143" s="43"/>
      <c r="E143" s="43"/>
      <c r="F143" s="43"/>
      <c r="G143" s="44"/>
      <c r="H143" s="44"/>
    </row>
    <row r="144" spans="2:8" x14ac:dyDescent="0.3">
      <c r="C144" s="42"/>
      <c r="D144" s="43"/>
      <c r="E144" s="43"/>
      <c r="F144" s="43"/>
      <c r="G144" s="44"/>
      <c r="H144" s="44"/>
    </row>
    <row r="145" spans="3:8" x14ac:dyDescent="0.3">
      <c r="C145" s="42"/>
      <c r="D145" s="43"/>
      <c r="E145" s="43"/>
      <c r="F145" s="43"/>
      <c r="G145" s="44"/>
      <c r="H145" s="44"/>
    </row>
    <row r="146" spans="3:8" x14ac:dyDescent="0.3">
      <c r="C146" s="42"/>
      <c r="D146" s="43"/>
      <c r="E146" s="43"/>
      <c r="F146" s="43"/>
      <c r="G146" s="44"/>
      <c r="H146" s="44"/>
    </row>
    <row r="147" spans="3:8" x14ac:dyDescent="0.3">
      <c r="C147" s="42"/>
      <c r="D147" s="43"/>
      <c r="E147" s="43"/>
      <c r="F147" s="43"/>
      <c r="G147" s="44"/>
      <c r="H147" s="44"/>
    </row>
    <row r="148" spans="3:8" x14ac:dyDescent="0.3">
      <c r="C148" s="42"/>
      <c r="D148" s="43"/>
      <c r="E148" s="43"/>
      <c r="F148" s="43"/>
      <c r="G148" s="44"/>
      <c r="H148" s="44"/>
    </row>
    <row r="149" spans="3:8" x14ac:dyDescent="0.3">
      <c r="C149" s="42"/>
      <c r="D149" s="43"/>
      <c r="E149" s="43"/>
      <c r="F149" s="43"/>
      <c r="G149" s="44"/>
      <c r="H149" s="44"/>
    </row>
    <row r="150" spans="3:8" x14ac:dyDescent="0.3">
      <c r="C150" s="42"/>
      <c r="D150" s="43"/>
      <c r="E150" s="43"/>
      <c r="F150" s="43"/>
      <c r="G150" s="44"/>
      <c r="H150" s="44"/>
    </row>
    <row r="151" spans="3:8" x14ac:dyDescent="0.3">
      <c r="C151" s="42"/>
      <c r="D151" s="43"/>
      <c r="E151" s="43"/>
      <c r="F151" s="43"/>
      <c r="G151" s="44"/>
      <c r="H151" s="44"/>
    </row>
    <row r="152" spans="3:8" x14ac:dyDescent="0.3">
      <c r="C152" s="42"/>
      <c r="D152" s="43"/>
      <c r="E152" s="43"/>
      <c r="F152" s="43"/>
      <c r="G152" s="44"/>
      <c r="H152" s="44"/>
    </row>
    <row r="153" spans="3:8" x14ac:dyDescent="0.3">
      <c r="C153" s="42"/>
      <c r="D153" s="43"/>
      <c r="E153" s="43"/>
      <c r="F153" s="43"/>
      <c r="G153" s="44"/>
      <c r="H153" s="44"/>
    </row>
    <row r="154" spans="3:8" x14ac:dyDescent="0.3">
      <c r="C154" s="42"/>
      <c r="D154" s="43"/>
      <c r="E154" s="43"/>
      <c r="F154" s="43"/>
      <c r="G154" s="44"/>
      <c r="H154" s="44"/>
    </row>
    <row r="155" spans="3:8" x14ac:dyDescent="0.3">
      <c r="C155" s="42"/>
      <c r="D155" s="43"/>
      <c r="E155" s="43"/>
      <c r="F155" s="43"/>
      <c r="G155" s="44"/>
      <c r="H155" s="44"/>
    </row>
    <row r="156" spans="3:8" x14ac:dyDescent="0.3">
      <c r="C156" s="42"/>
      <c r="D156" s="43"/>
      <c r="E156" s="43"/>
      <c r="F156" s="43"/>
      <c r="G156" s="44"/>
      <c r="H156" s="44"/>
    </row>
    <row r="157" spans="3:8" x14ac:dyDescent="0.3">
      <c r="C157" s="42"/>
      <c r="D157" s="43"/>
      <c r="E157" s="43"/>
      <c r="F157" s="43"/>
      <c r="G157" s="44"/>
      <c r="H157" s="44"/>
    </row>
    <row r="158" spans="3:8" x14ac:dyDescent="0.3">
      <c r="C158" s="42"/>
      <c r="D158" s="43"/>
      <c r="E158" s="43"/>
      <c r="F158" s="43"/>
      <c r="G158" s="44"/>
      <c r="H158" s="44"/>
    </row>
    <row r="159" spans="3:8" x14ac:dyDescent="0.3">
      <c r="C159" s="42"/>
      <c r="D159" s="43"/>
      <c r="E159" s="43"/>
      <c r="F159" s="43"/>
      <c r="G159" s="44"/>
      <c r="H159" s="44"/>
    </row>
    <row r="160" spans="3:8" x14ac:dyDescent="0.3">
      <c r="C160" s="42"/>
      <c r="D160" s="43"/>
      <c r="E160" s="43"/>
      <c r="F160" s="43"/>
      <c r="G160" s="44"/>
      <c r="H160" s="44"/>
    </row>
    <row r="161" spans="3:8" x14ac:dyDescent="0.3">
      <c r="C161" s="42"/>
      <c r="D161" s="43"/>
      <c r="E161" s="43"/>
      <c r="F161" s="43"/>
      <c r="G161" s="44"/>
      <c r="H161" s="44"/>
    </row>
    <row r="162" spans="3:8" x14ac:dyDescent="0.3">
      <c r="C162" s="42"/>
      <c r="D162" s="43"/>
      <c r="E162" s="43"/>
      <c r="F162" s="43"/>
      <c r="G162" s="44"/>
      <c r="H162" s="44"/>
    </row>
    <row r="163" spans="3:8" x14ac:dyDescent="0.3">
      <c r="C163" s="42"/>
      <c r="D163" s="43"/>
      <c r="E163" s="43"/>
      <c r="F163" s="43"/>
      <c r="G163" s="44"/>
      <c r="H163" s="44"/>
    </row>
    <row r="164" spans="3:8" x14ac:dyDescent="0.3">
      <c r="C164" s="42"/>
      <c r="D164" s="43"/>
      <c r="E164" s="43"/>
      <c r="F164" s="43"/>
      <c r="G164" s="44"/>
      <c r="H164" s="44"/>
    </row>
    <row r="165" spans="3:8" x14ac:dyDescent="0.3">
      <c r="C165" s="42"/>
      <c r="D165" s="43"/>
      <c r="E165" s="43"/>
      <c r="F165" s="43"/>
      <c r="G165" s="44"/>
      <c r="H165" s="44"/>
    </row>
    <row r="166" spans="3:8" x14ac:dyDescent="0.3">
      <c r="C166" s="42"/>
      <c r="D166" s="43"/>
      <c r="E166" s="43"/>
      <c r="F166" s="43"/>
      <c r="G166" s="44"/>
      <c r="H166" s="44"/>
    </row>
    <row r="167" spans="3:8" x14ac:dyDescent="0.3">
      <c r="C167" s="42"/>
      <c r="D167" s="43"/>
      <c r="E167" s="43"/>
      <c r="F167" s="43"/>
      <c r="G167" s="44"/>
      <c r="H167" s="44"/>
    </row>
    <row r="168" spans="3:8" x14ac:dyDescent="0.3">
      <c r="C168" s="42"/>
      <c r="D168" s="43"/>
      <c r="E168" s="43"/>
      <c r="F168" s="43"/>
      <c r="G168" s="44"/>
      <c r="H168" s="44"/>
    </row>
    <row r="169" spans="3:8" x14ac:dyDescent="0.3">
      <c r="C169" s="42"/>
      <c r="D169" s="43"/>
      <c r="E169" s="43"/>
      <c r="F169" s="43"/>
      <c r="G169" s="44"/>
      <c r="H169" s="44"/>
    </row>
    <row r="170" spans="3:8" x14ac:dyDescent="0.3">
      <c r="C170" s="42"/>
      <c r="D170" s="43"/>
      <c r="E170" s="43"/>
      <c r="F170" s="43"/>
      <c r="G170" s="44"/>
      <c r="H170" s="44"/>
    </row>
    <row r="171" spans="3:8" x14ac:dyDescent="0.3">
      <c r="C171" s="42"/>
      <c r="D171" s="43"/>
      <c r="E171" s="43"/>
      <c r="F171" s="43"/>
      <c r="G171" s="44"/>
      <c r="H171" s="44"/>
    </row>
    <row r="172" spans="3:8" x14ac:dyDescent="0.3">
      <c r="C172" s="42"/>
      <c r="D172" s="43"/>
      <c r="E172" s="43"/>
      <c r="F172" s="43"/>
      <c r="G172" s="44"/>
      <c r="H172" s="44"/>
    </row>
    <row r="173" spans="3:8" x14ac:dyDescent="0.3">
      <c r="C173" s="42"/>
      <c r="D173" s="43"/>
      <c r="E173" s="43"/>
      <c r="F173" s="43"/>
      <c r="G173" s="44"/>
      <c r="H173" s="44"/>
    </row>
    <row r="174" spans="3:8" x14ac:dyDescent="0.3">
      <c r="C174" s="42"/>
      <c r="D174" s="43"/>
      <c r="E174" s="43"/>
      <c r="F174" s="43"/>
      <c r="G174" s="44"/>
      <c r="H174" s="44"/>
    </row>
    <row r="175" spans="3:8" x14ac:dyDescent="0.3">
      <c r="C175" s="42"/>
      <c r="D175" s="43"/>
      <c r="E175" s="43"/>
      <c r="F175" s="43"/>
      <c r="G175" s="44"/>
      <c r="H175" s="44"/>
    </row>
    <row r="176" spans="3:8" x14ac:dyDescent="0.3">
      <c r="C176" s="42"/>
      <c r="D176" s="43"/>
      <c r="E176" s="43"/>
      <c r="F176" s="43"/>
      <c r="G176" s="44"/>
      <c r="H176" s="44"/>
    </row>
    <row r="177" spans="3:8" x14ac:dyDescent="0.3">
      <c r="C177" s="42"/>
      <c r="D177" s="43"/>
      <c r="E177" s="43"/>
      <c r="F177" s="43"/>
      <c r="G177" s="44"/>
      <c r="H177" s="44"/>
    </row>
    <row r="178" spans="3:8" x14ac:dyDescent="0.3">
      <c r="C178" s="42"/>
      <c r="D178" s="43"/>
      <c r="E178" s="43"/>
      <c r="F178" s="43"/>
      <c r="G178" s="44"/>
      <c r="H178" s="44"/>
    </row>
    <row r="179" spans="3:8" x14ac:dyDescent="0.3">
      <c r="C179" s="42"/>
      <c r="D179" s="43"/>
      <c r="E179" s="43"/>
      <c r="F179" s="43"/>
      <c r="G179" s="44"/>
      <c r="H179" s="44"/>
    </row>
    <row r="180" spans="3:8" x14ac:dyDescent="0.3">
      <c r="C180" s="42"/>
      <c r="D180" s="43"/>
      <c r="E180" s="43"/>
      <c r="F180" s="43"/>
      <c r="G180" s="44"/>
      <c r="H180" s="44"/>
    </row>
    <row r="181" spans="3:8" x14ac:dyDescent="0.3">
      <c r="C181" s="42"/>
      <c r="D181" s="43"/>
      <c r="E181" s="43"/>
      <c r="F181" s="43"/>
      <c r="G181" s="44"/>
      <c r="H181" s="44"/>
    </row>
    <row r="182" spans="3:8" x14ac:dyDescent="0.3">
      <c r="C182" s="42"/>
      <c r="D182" s="43"/>
      <c r="E182" s="43"/>
      <c r="F182" s="43"/>
      <c r="G182" s="44"/>
      <c r="H182" s="44"/>
    </row>
    <row r="183" spans="3:8" x14ac:dyDescent="0.3">
      <c r="C183" s="42"/>
      <c r="D183" s="43"/>
      <c r="E183" s="43"/>
      <c r="F183" s="43"/>
      <c r="G183" s="44"/>
      <c r="H183" s="44"/>
    </row>
    <row r="184" spans="3:8" x14ac:dyDescent="0.3">
      <c r="C184" s="42"/>
      <c r="D184" s="43"/>
      <c r="E184" s="43"/>
      <c r="F184" s="43"/>
      <c r="G184" s="44"/>
      <c r="H184" s="44"/>
    </row>
    <row r="185" spans="3:8" x14ac:dyDescent="0.3">
      <c r="C185" s="42"/>
      <c r="D185" s="43"/>
      <c r="E185" s="43"/>
      <c r="F185" s="43"/>
      <c r="G185" s="44"/>
      <c r="H185" s="44"/>
    </row>
    <row r="186" spans="3:8" x14ac:dyDescent="0.3">
      <c r="C186" s="42"/>
      <c r="D186" s="43"/>
      <c r="E186" s="43"/>
      <c r="F186" s="43"/>
      <c r="G186" s="44"/>
      <c r="H186" s="44"/>
    </row>
    <row r="187" spans="3:8" x14ac:dyDescent="0.3">
      <c r="C187" s="42"/>
      <c r="D187" s="43"/>
      <c r="E187" s="43"/>
      <c r="F187" s="43"/>
      <c r="G187" s="44"/>
      <c r="H187" s="44"/>
    </row>
    <row r="188" spans="3:8" x14ac:dyDescent="0.3">
      <c r="C188" s="42"/>
      <c r="D188" s="43"/>
      <c r="E188" s="43"/>
      <c r="F188" s="43"/>
      <c r="G188" s="44"/>
      <c r="H188" s="44"/>
    </row>
    <row r="189" spans="3:8" x14ac:dyDescent="0.3">
      <c r="C189" s="42"/>
      <c r="D189" s="43"/>
      <c r="E189" s="43"/>
      <c r="F189" s="43"/>
      <c r="G189" s="44"/>
      <c r="H189" s="44"/>
    </row>
    <row r="190" spans="3:8" x14ac:dyDescent="0.3">
      <c r="C190" s="42"/>
      <c r="D190" s="43"/>
      <c r="E190" s="43"/>
      <c r="F190" s="43"/>
      <c r="G190" s="44"/>
      <c r="H190" s="44"/>
    </row>
    <row r="205" spans="2:8" s="23" customFormat="1" x14ac:dyDescent="0.3">
      <c r="B205" s="33" t="s">
        <v>212</v>
      </c>
      <c r="D205" s="24"/>
      <c r="E205" s="24"/>
      <c r="F205" s="24"/>
      <c r="G205" s="25"/>
      <c r="H205" s="25"/>
    </row>
    <row r="206" spans="2:8" x14ac:dyDescent="0.3">
      <c r="C206" s="42" t="s">
        <v>455</v>
      </c>
      <c r="D206" s="43">
        <v>3</v>
      </c>
      <c r="E206" s="43"/>
      <c r="F206" s="43">
        <v>1</v>
      </c>
      <c r="G206" s="44"/>
      <c r="H206" s="44">
        <v>1</v>
      </c>
    </row>
    <row r="207" spans="2:8" x14ac:dyDescent="0.3">
      <c r="C207" s="42" t="s">
        <v>451</v>
      </c>
      <c r="D207" s="43">
        <v>11</v>
      </c>
      <c r="E207" s="43"/>
      <c r="F207" s="43">
        <v>1</v>
      </c>
      <c r="G207" s="44">
        <v>1</v>
      </c>
      <c r="H207" s="44"/>
    </row>
    <row r="208" spans="2:8" x14ac:dyDescent="0.3">
      <c r="C208" s="42" t="s">
        <v>456</v>
      </c>
      <c r="D208" s="43">
        <v>14</v>
      </c>
      <c r="E208" s="43"/>
      <c r="F208" s="43">
        <v>2</v>
      </c>
      <c r="G208" s="44">
        <v>1</v>
      </c>
      <c r="H208" s="44"/>
    </row>
    <row r="209" spans="3:8" x14ac:dyDescent="0.3">
      <c r="C209" s="42" t="s">
        <v>457</v>
      </c>
      <c r="D209" s="43">
        <v>32</v>
      </c>
      <c r="E209" s="43"/>
      <c r="F209" s="43">
        <v>7</v>
      </c>
      <c r="G209" s="44">
        <v>1</v>
      </c>
      <c r="H209" s="44"/>
    </row>
    <row r="210" spans="3:8" x14ac:dyDescent="0.3">
      <c r="C210" s="42" t="s">
        <v>450</v>
      </c>
      <c r="D210" s="43">
        <v>19</v>
      </c>
      <c r="E210" s="43"/>
      <c r="F210" s="43">
        <v>2</v>
      </c>
      <c r="G210" s="44">
        <v>1</v>
      </c>
      <c r="H210" s="44"/>
    </row>
    <row r="211" spans="3:8" x14ac:dyDescent="0.3">
      <c r="C211" s="42" t="s">
        <v>458</v>
      </c>
      <c r="D211" s="43">
        <v>20</v>
      </c>
      <c r="E211" s="43">
        <v>1</v>
      </c>
      <c r="F211" s="43">
        <v>4</v>
      </c>
      <c r="G211" s="44">
        <v>1</v>
      </c>
      <c r="H211" s="44"/>
    </row>
    <row r="212" spans="3:8" x14ac:dyDescent="0.3">
      <c r="C212" s="42"/>
      <c r="D212" s="43"/>
      <c r="E212" s="43"/>
      <c r="F212" s="43"/>
      <c r="G212" s="44"/>
      <c r="H212" s="44"/>
    </row>
    <row r="213" spans="3:8" x14ac:dyDescent="0.3">
      <c r="C213" s="42"/>
      <c r="D213" s="43"/>
      <c r="E213" s="43"/>
      <c r="F213" s="43"/>
      <c r="G213" s="44"/>
      <c r="H213" s="44"/>
    </row>
    <row r="214" spans="3:8" x14ac:dyDescent="0.3">
      <c r="C214" s="42"/>
      <c r="D214" s="43"/>
      <c r="E214" s="43"/>
      <c r="F214" s="43"/>
      <c r="G214" s="44"/>
      <c r="H214" s="44"/>
    </row>
    <row r="215" spans="3:8" x14ac:dyDescent="0.3">
      <c r="C215" s="42"/>
      <c r="D215" s="43"/>
      <c r="E215" s="43"/>
      <c r="F215" s="43"/>
      <c r="G215" s="44"/>
      <c r="H215" s="44"/>
    </row>
    <row r="216" spans="3:8" x14ac:dyDescent="0.3">
      <c r="C216" s="42"/>
      <c r="D216" s="43"/>
      <c r="E216" s="43"/>
      <c r="F216" s="43"/>
      <c r="G216" s="44"/>
      <c r="H216" s="44"/>
    </row>
    <row r="217" spans="3:8" x14ac:dyDescent="0.3">
      <c r="C217" s="42"/>
      <c r="D217" s="43"/>
      <c r="E217" s="43"/>
      <c r="F217" s="43"/>
      <c r="G217" s="44"/>
      <c r="H217" s="44"/>
    </row>
    <row r="218" spans="3:8" x14ac:dyDescent="0.3">
      <c r="C218" s="42"/>
      <c r="D218" s="43"/>
      <c r="E218" s="43"/>
      <c r="F218" s="43"/>
      <c r="G218" s="44"/>
      <c r="H218" s="44"/>
    </row>
    <row r="219" spans="3:8" x14ac:dyDescent="0.3">
      <c r="C219" s="42"/>
      <c r="D219" s="43"/>
      <c r="E219" s="43"/>
      <c r="F219" s="43"/>
      <c r="G219" s="44"/>
      <c r="H219" s="44"/>
    </row>
    <row r="220" spans="3:8" x14ac:dyDescent="0.3">
      <c r="C220" s="42"/>
      <c r="D220" s="43"/>
      <c r="E220" s="43"/>
      <c r="F220" s="43"/>
      <c r="G220" s="44"/>
      <c r="H220" s="44"/>
    </row>
    <row r="221" spans="3:8" x14ac:dyDescent="0.3">
      <c r="C221" s="42"/>
      <c r="D221" s="43"/>
      <c r="E221" s="43"/>
      <c r="F221" s="43"/>
      <c r="G221" s="44"/>
      <c r="H221" s="44"/>
    </row>
    <row r="222" spans="3:8" x14ac:dyDescent="0.3">
      <c r="C222" s="42"/>
      <c r="D222" s="43"/>
      <c r="E222" s="43"/>
      <c r="F222" s="43"/>
      <c r="G222" s="44"/>
      <c r="H222" s="44"/>
    </row>
    <row r="223" spans="3:8" x14ac:dyDescent="0.3">
      <c r="C223" s="42"/>
      <c r="D223" s="43"/>
      <c r="E223" s="43"/>
      <c r="F223" s="43"/>
      <c r="G223" s="44"/>
      <c r="H223" s="44"/>
    </row>
    <row r="224" spans="3:8" x14ac:dyDescent="0.3">
      <c r="C224" s="42"/>
      <c r="D224" s="43"/>
      <c r="E224" s="43"/>
      <c r="F224" s="43"/>
      <c r="G224" s="44"/>
      <c r="H224" s="44"/>
    </row>
    <row r="225" spans="3:8" x14ac:dyDescent="0.3">
      <c r="C225" s="42"/>
      <c r="D225" s="43"/>
      <c r="E225" s="43"/>
      <c r="F225" s="43"/>
      <c r="G225" s="44"/>
      <c r="H225" s="44"/>
    </row>
    <row r="226" spans="3:8" x14ac:dyDescent="0.3">
      <c r="C226" s="42"/>
      <c r="D226" s="43"/>
      <c r="E226" s="43"/>
      <c r="F226" s="43"/>
      <c r="G226" s="44"/>
      <c r="H226" s="44"/>
    </row>
    <row r="227" spans="3:8" x14ac:dyDescent="0.3">
      <c r="C227" s="42"/>
      <c r="D227" s="43"/>
      <c r="E227" s="43"/>
      <c r="F227" s="43"/>
      <c r="G227" s="44"/>
      <c r="H227" s="44"/>
    </row>
    <row r="228" spans="3:8" x14ac:dyDescent="0.3">
      <c r="C228" s="42"/>
      <c r="D228" s="43"/>
      <c r="E228" s="43"/>
      <c r="F228" s="43"/>
      <c r="G228" s="44"/>
      <c r="H228" s="44"/>
    </row>
    <row r="229" spans="3:8" x14ac:dyDescent="0.3">
      <c r="C229" s="42"/>
      <c r="D229" s="43"/>
      <c r="E229" s="43"/>
      <c r="F229" s="43"/>
      <c r="G229" s="44"/>
      <c r="H229" s="44"/>
    </row>
    <row r="230" spans="3:8" x14ac:dyDescent="0.3">
      <c r="C230" s="42"/>
      <c r="D230" s="43"/>
      <c r="E230" s="43"/>
      <c r="F230" s="43"/>
      <c r="G230" s="44"/>
      <c r="H230" s="44"/>
    </row>
    <row r="231" spans="3:8" x14ac:dyDescent="0.3">
      <c r="C231" s="42"/>
      <c r="D231" s="43"/>
      <c r="E231" s="43"/>
      <c r="F231" s="43"/>
      <c r="G231" s="44"/>
      <c r="H231" s="44"/>
    </row>
    <row r="232" spans="3:8" x14ac:dyDescent="0.3">
      <c r="C232" s="42"/>
      <c r="D232" s="43"/>
      <c r="E232" s="43"/>
      <c r="F232" s="43"/>
      <c r="G232" s="44"/>
      <c r="H232" s="44"/>
    </row>
    <row r="233" spans="3:8" x14ac:dyDescent="0.3">
      <c r="C233" s="42"/>
      <c r="D233" s="43"/>
      <c r="E233" s="43"/>
      <c r="F233" s="43"/>
      <c r="G233" s="44"/>
      <c r="H233" s="44"/>
    </row>
    <row r="248" spans="2:8" s="23" customFormat="1" x14ac:dyDescent="0.3">
      <c r="B248" s="33" t="s">
        <v>173</v>
      </c>
      <c r="D248" s="24"/>
      <c r="E248" s="24"/>
      <c r="F248" s="24"/>
      <c r="G248" s="25"/>
      <c r="H248" s="25"/>
    </row>
    <row r="249" spans="2:8" x14ac:dyDescent="0.3">
      <c r="C249" s="42" t="s">
        <v>459</v>
      </c>
      <c r="D249" s="43">
        <v>16</v>
      </c>
      <c r="E249" s="43"/>
      <c r="F249" s="43">
        <v>5</v>
      </c>
      <c r="G249" s="44">
        <v>1</v>
      </c>
      <c r="H249" s="44"/>
    </row>
    <row r="250" spans="2:8" x14ac:dyDescent="0.3">
      <c r="C250" s="42" t="s">
        <v>460</v>
      </c>
      <c r="D250" s="43">
        <v>3</v>
      </c>
      <c r="E250" s="43"/>
      <c r="F250" s="43">
        <v>1</v>
      </c>
      <c r="G250" s="44"/>
      <c r="H250" s="44">
        <v>1</v>
      </c>
    </row>
    <row r="251" spans="2:8" x14ac:dyDescent="0.3">
      <c r="C251" s="42" t="s">
        <v>461</v>
      </c>
      <c r="D251" s="43">
        <v>49</v>
      </c>
      <c r="E251" s="43">
        <v>2</v>
      </c>
      <c r="F251" s="43">
        <v>4</v>
      </c>
      <c r="G251" s="44">
        <v>1</v>
      </c>
      <c r="H251" s="44"/>
    </row>
    <row r="252" spans="2:8" x14ac:dyDescent="0.3">
      <c r="C252" s="42" t="s">
        <v>462</v>
      </c>
      <c r="D252" s="43">
        <v>13</v>
      </c>
      <c r="E252" s="43"/>
      <c r="F252" s="43">
        <v>1</v>
      </c>
      <c r="G252" s="44">
        <v>1</v>
      </c>
      <c r="H252" s="44"/>
    </row>
    <row r="253" spans="2:8" x14ac:dyDescent="0.3">
      <c r="C253" s="42" t="s">
        <v>463</v>
      </c>
      <c r="D253" s="43">
        <v>11</v>
      </c>
      <c r="E253" s="43"/>
      <c r="F253" s="43">
        <v>1</v>
      </c>
      <c r="G253" s="44">
        <v>1</v>
      </c>
      <c r="H253" s="44"/>
    </row>
    <row r="254" spans="2:8" x14ac:dyDescent="0.3">
      <c r="C254" s="42" t="s">
        <v>464</v>
      </c>
      <c r="D254" s="43">
        <v>22</v>
      </c>
      <c r="E254" s="43"/>
      <c r="F254" s="43">
        <v>2</v>
      </c>
      <c r="G254" s="44">
        <v>1</v>
      </c>
      <c r="H254" s="44"/>
    </row>
    <row r="255" spans="2:8" x14ac:dyDescent="0.3">
      <c r="C255" s="42" t="s">
        <v>464</v>
      </c>
      <c r="D255" s="43">
        <v>15</v>
      </c>
      <c r="E255" s="43"/>
      <c r="F255" s="43">
        <v>2</v>
      </c>
      <c r="G255" s="44">
        <v>1</v>
      </c>
      <c r="H255" s="44"/>
    </row>
    <row r="256" spans="2:8" x14ac:dyDescent="0.3">
      <c r="C256" s="16" t="s">
        <v>451</v>
      </c>
      <c r="D256" s="43">
        <v>12</v>
      </c>
      <c r="E256" s="43">
        <v>2</v>
      </c>
      <c r="F256" s="43">
        <v>2</v>
      </c>
      <c r="G256" s="44">
        <v>1</v>
      </c>
      <c r="H256" s="44"/>
    </row>
    <row r="257" spans="3:8" x14ac:dyDescent="0.3">
      <c r="C257" s="42" t="s">
        <v>464</v>
      </c>
      <c r="D257" s="43">
        <v>14</v>
      </c>
      <c r="E257" s="43"/>
      <c r="F257" s="43">
        <v>2</v>
      </c>
      <c r="G257" s="44">
        <v>1</v>
      </c>
      <c r="H257" s="44"/>
    </row>
    <row r="258" spans="3:8" x14ac:dyDescent="0.3">
      <c r="C258" s="42" t="s">
        <v>465</v>
      </c>
      <c r="D258" s="43">
        <v>24</v>
      </c>
      <c r="E258" s="43"/>
      <c r="F258" s="43">
        <v>3</v>
      </c>
      <c r="G258" s="44">
        <v>1</v>
      </c>
      <c r="H258" s="44"/>
    </row>
    <row r="259" spans="3:8" x14ac:dyDescent="0.3">
      <c r="C259" s="42"/>
      <c r="D259" s="43"/>
      <c r="E259" s="43"/>
      <c r="F259" s="43"/>
      <c r="G259" s="44"/>
      <c r="H259" s="44"/>
    </row>
    <row r="260" spans="3:8" x14ac:dyDescent="0.3">
      <c r="C260" s="16" t="s">
        <v>466</v>
      </c>
      <c r="D260" s="43"/>
      <c r="E260" s="43"/>
      <c r="F260" s="43"/>
      <c r="G260" s="44"/>
      <c r="H260" s="44"/>
    </row>
    <row r="261" spans="3:8" x14ac:dyDescent="0.3">
      <c r="C261" s="42"/>
      <c r="D261" s="43"/>
      <c r="E261" s="43"/>
      <c r="F261" s="43"/>
      <c r="G261" s="44"/>
      <c r="H261" s="44"/>
    </row>
    <row r="262" spans="3:8" x14ac:dyDescent="0.3">
      <c r="C262" s="42"/>
      <c r="D262" s="43"/>
      <c r="E262" s="43"/>
      <c r="F262" s="43"/>
      <c r="G262" s="44"/>
      <c r="H262" s="44"/>
    </row>
    <row r="263" spans="3:8" x14ac:dyDescent="0.3">
      <c r="C263" s="42"/>
      <c r="D263" s="43"/>
      <c r="E263" s="43"/>
      <c r="F263" s="43"/>
      <c r="G263" s="44"/>
      <c r="H263" s="44"/>
    </row>
    <row r="264" spans="3:8" x14ac:dyDescent="0.3">
      <c r="C264" s="42"/>
      <c r="D264" s="43"/>
      <c r="E264" s="43"/>
      <c r="F264" s="43"/>
      <c r="G264" s="44"/>
      <c r="H264" s="44"/>
    </row>
    <row r="265" spans="3:8" x14ac:dyDescent="0.3">
      <c r="C265" s="42"/>
      <c r="D265" s="43"/>
      <c r="E265" s="43"/>
      <c r="F265" s="43"/>
      <c r="G265" s="44"/>
      <c r="H265" s="44"/>
    </row>
    <row r="266" spans="3:8" x14ac:dyDescent="0.3">
      <c r="C266" s="42"/>
      <c r="D266" s="43"/>
      <c r="E266" s="43"/>
      <c r="F266" s="43"/>
      <c r="G266" s="44"/>
      <c r="H266" s="44"/>
    </row>
    <row r="267" spans="3:8" x14ac:dyDescent="0.3">
      <c r="C267" s="42"/>
      <c r="D267" s="43"/>
      <c r="E267" s="43"/>
      <c r="F267" s="43"/>
      <c r="G267" s="44"/>
      <c r="H267" s="44"/>
    </row>
    <row r="268" spans="3:8" x14ac:dyDescent="0.3">
      <c r="C268" s="42"/>
      <c r="D268" s="43"/>
      <c r="E268" s="43"/>
      <c r="F268" s="43"/>
      <c r="G268" s="44"/>
      <c r="H268" s="44"/>
    </row>
    <row r="269" spans="3:8" x14ac:dyDescent="0.3">
      <c r="C269" s="42"/>
      <c r="D269" s="43"/>
      <c r="E269" s="43"/>
      <c r="F269" s="43"/>
      <c r="G269" s="44"/>
      <c r="H269" s="44"/>
    </row>
    <row r="270" spans="3:8" x14ac:dyDescent="0.3">
      <c r="C270" s="42"/>
      <c r="D270" s="43"/>
      <c r="E270" s="43"/>
      <c r="F270" s="43"/>
      <c r="G270" s="44"/>
      <c r="H270" s="44"/>
    </row>
    <row r="271" spans="3:8" x14ac:dyDescent="0.3">
      <c r="C271" s="42"/>
      <c r="D271" s="43"/>
      <c r="E271" s="43"/>
      <c r="F271" s="43"/>
      <c r="G271" s="44"/>
      <c r="H271" s="44"/>
    </row>
    <row r="272" spans="3:8" x14ac:dyDescent="0.3">
      <c r="C272" s="42"/>
      <c r="D272" s="43"/>
      <c r="E272" s="43"/>
      <c r="F272" s="43"/>
      <c r="G272" s="44"/>
      <c r="H272" s="44"/>
    </row>
    <row r="273" spans="3:8" x14ac:dyDescent="0.3">
      <c r="C273" s="42"/>
      <c r="D273" s="43"/>
      <c r="E273" s="43"/>
      <c r="F273" s="43"/>
      <c r="G273" s="44"/>
      <c r="H273" s="44"/>
    </row>
    <row r="274" spans="3:8" x14ac:dyDescent="0.3">
      <c r="C274" s="42"/>
      <c r="D274" s="43"/>
      <c r="E274" s="43"/>
      <c r="F274" s="43"/>
      <c r="G274" s="44"/>
      <c r="H274" s="44"/>
    </row>
    <row r="275" spans="3:8" x14ac:dyDescent="0.3">
      <c r="C275" s="42"/>
      <c r="D275" s="43"/>
      <c r="E275" s="43"/>
      <c r="F275" s="43"/>
      <c r="G275" s="44"/>
      <c r="H275" s="44"/>
    </row>
    <row r="276" spans="3:8" x14ac:dyDescent="0.3">
      <c r="C276" s="42"/>
      <c r="D276" s="43"/>
      <c r="E276" s="43"/>
      <c r="F276" s="43"/>
      <c r="G276" s="44"/>
      <c r="H276" s="44"/>
    </row>
    <row r="277" spans="3:8" x14ac:dyDescent="0.3">
      <c r="C277" s="42"/>
      <c r="D277" s="43"/>
      <c r="E277" s="43"/>
      <c r="F277" s="43"/>
      <c r="G277" s="44"/>
      <c r="H277" s="44"/>
    </row>
    <row r="278" spans="3:8" x14ac:dyDescent="0.3">
      <c r="C278" s="42"/>
      <c r="D278" s="43"/>
      <c r="E278" s="43"/>
      <c r="F278" s="43"/>
      <c r="G278" s="44"/>
      <c r="H278" s="44"/>
    </row>
  </sheetData>
  <mergeCells count="6">
    <mergeCell ref="J5:K5"/>
    <mergeCell ref="J7:K7"/>
    <mergeCell ref="J9:K9"/>
    <mergeCell ref="J11:K11"/>
    <mergeCell ref="J13:K13"/>
    <mergeCell ref="M23:N23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430C2-6B42-484F-AB2D-9869389176C9}">
  <dimension ref="A1:P278"/>
  <sheetViews>
    <sheetView topLeftCell="B1" workbookViewId="0">
      <selection activeCell="C7" sqref="C7"/>
    </sheetView>
  </sheetViews>
  <sheetFormatPr defaultRowHeight="14.4" x14ac:dyDescent="0.3"/>
  <cols>
    <col min="1" max="1" width="9.6640625" hidden="1" customWidth="1"/>
    <col min="2" max="2" width="10.109375" style="7" bestFit="1" customWidth="1"/>
    <col min="3" max="3" width="43.77734375" bestFit="1" customWidth="1"/>
    <col min="4" max="4" width="9.44140625" style="9" bestFit="1" customWidth="1"/>
    <col min="5" max="6" width="9.44140625" style="9" customWidth="1"/>
    <col min="7" max="7" width="6.88671875" style="11" customWidth="1"/>
    <col min="8" max="8" width="8.88671875" style="11" customWidth="1"/>
    <col min="10" max="10" width="15.6640625" bestFit="1" customWidth="1"/>
    <col min="11" max="11" width="11.33203125" bestFit="1" customWidth="1"/>
    <col min="13" max="13" width="14.6640625" bestFit="1" customWidth="1"/>
    <col min="14" max="14" width="24" bestFit="1" customWidth="1"/>
    <col min="15" max="15" width="30.33203125" bestFit="1" customWidth="1"/>
  </cols>
  <sheetData>
    <row r="1" spans="1:14" ht="15" thickBot="1" x14ac:dyDescent="0.35"/>
    <row r="2" spans="1:14" ht="15" thickBot="1" x14ac:dyDescent="0.35">
      <c r="A2" s="1" t="s">
        <v>0</v>
      </c>
      <c r="B2" s="8" t="s">
        <v>1</v>
      </c>
      <c r="C2" s="2" t="s">
        <v>3</v>
      </c>
      <c r="D2" s="10" t="s">
        <v>2</v>
      </c>
      <c r="E2" s="10" t="s">
        <v>6</v>
      </c>
      <c r="F2" s="10" t="s">
        <v>14</v>
      </c>
      <c r="G2" s="12" t="s">
        <v>4</v>
      </c>
      <c r="H2" s="13" t="s">
        <v>5</v>
      </c>
      <c r="J2" s="3" t="s">
        <v>7</v>
      </c>
      <c r="K2" s="4" t="s">
        <v>8</v>
      </c>
    </row>
    <row r="3" spans="1:14" ht="15" thickBot="1" x14ac:dyDescent="0.35">
      <c r="A3">
        <v>1</v>
      </c>
      <c r="B3" s="7" t="s">
        <v>236</v>
      </c>
      <c r="C3" t="s">
        <v>467</v>
      </c>
      <c r="D3" s="9">
        <v>3</v>
      </c>
      <c r="H3" s="11">
        <v>1</v>
      </c>
      <c r="J3" s="5" t="s">
        <v>516</v>
      </c>
      <c r="K3" s="6" t="s">
        <v>517</v>
      </c>
    </row>
    <row r="4" spans="1:14" x14ac:dyDescent="0.3">
      <c r="A4">
        <v>1</v>
      </c>
      <c r="C4" s="45" t="s">
        <v>468</v>
      </c>
      <c r="D4" s="9">
        <v>3</v>
      </c>
      <c r="H4" s="11">
        <v>1</v>
      </c>
    </row>
    <row r="5" spans="1:14" x14ac:dyDescent="0.3">
      <c r="A5">
        <v>1</v>
      </c>
      <c r="C5" s="45" t="s">
        <v>469</v>
      </c>
      <c r="D5" s="9">
        <v>8</v>
      </c>
      <c r="F5" s="9">
        <v>3</v>
      </c>
      <c r="H5" s="11">
        <v>1</v>
      </c>
      <c r="J5" s="39" t="s">
        <v>207</v>
      </c>
      <c r="K5" s="40"/>
      <c r="M5" t="s">
        <v>214</v>
      </c>
      <c r="N5" t="s">
        <v>215</v>
      </c>
    </row>
    <row r="6" spans="1:14" x14ac:dyDescent="0.3">
      <c r="C6" t="s">
        <v>255</v>
      </c>
      <c r="D6" s="9">
        <v>1</v>
      </c>
      <c r="H6" s="11">
        <v>1</v>
      </c>
      <c r="J6" s="34">
        <f>SUM(G3:H52)</f>
        <v>11</v>
      </c>
      <c r="K6" s="34"/>
      <c r="M6">
        <f>SUM(G3:G310)</f>
        <v>17</v>
      </c>
      <c r="N6">
        <f>SUM(H3:H310)</f>
        <v>34</v>
      </c>
    </row>
    <row r="7" spans="1:14" x14ac:dyDescent="0.3">
      <c r="C7" s="16" t="s">
        <v>470</v>
      </c>
      <c r="F7" s="9">
        <v>3</v>
      </c>
      <c r="G7" s="11">
        <v>1</v>
      </c>
      <c r="J7" s="39" t="s">
        <v>208</v>
      </c>
      <c r="K7" s="40"/>
    </row>
    <row r="8" spans="1:14" x14ac:dyDescent="0.3">
      <c r="C8" t="s">
        <v>471</v>
      </c>
      <c r="D8" s="9">
        <v>7</v>
      </c>
      <c r="H8" s="11">
        <v>1</v>
      </c>
      <c r="J8" s="34">
        <f>SUM(G54:H129)</f>
        <v>10</v>
      </c>
      <c r="K8" s="34"/>
    </row>
    <row r="9" spans="1:14" x14ac:dyDescent="0.3">
      <c r="C9" s="45" t="s">
        <v>472</v>
      </c>
      <c r="H9" s="11">
        <v>1</v>
      </c>
      <c r="J9" s="39" t="s">
        <v>209</v>
      </c>
      <c r="K9" s="40"/>
    </row>
    <row r="10" spans="1:14" x14ac:dyDescent="0.3">
      <c r="C10" t="s">
        <v>473</v>
      </c>
      <c r="D10" s="9">
        <v>2</v>
      </c>
      <c r="H10" s="11">
        <v>1</v>
      </c>
      <c r="J10" s="34">
        <f>SUM(G131:H204)</f>
        <v>14</v>
      </c>
      <c r="K10" s="34"/>
    </row>
    <row r="11" spans="1:14" x14ac:dyDescent="0.3">
      <c r="C11" t="s">
        <v>389</v>
      </c>
      <c r="F11" s="9">
        <v>1</v>
      </c>
      <c r="H11" s="11">
        <v>1</v>
      </c>
      <c r="J11" s="39" t="s">
        <v>210</v>
      </c>
      <c r="K11" s="40"/>
    </row>
    <row r="12" spans="1:14" x14ac:dyDescent="0.3">
      <c r="C12" t="s">
        <v>474</v>
      </c>
      <c r="D12" s="9">
        <v>4</v>
      </c>
      <c r="H12" s="11">
        <v>1</v>
      </c>
      <c r="J12" s="34">
        <f>SUM(G206:H247)</f>
        <v>11</v>
      </c>
      <c r="K12" s="34"/>
    </row>
    <row r="13" spans="1:14" x14ac:dyDescent="0.3">
      <c r="C13" t="s">
        <v>475</v>
      </c>
      <c r="D13" s="9">
        <v>5</v>
      </c>
      <c r="G13" s="11">
        <v>1</v>
      </c>
      <c r="J13" s="39" t="s">
        <v>211</v>
      </c>
      <c r="K13" s="40"/>
    </row>
    <row r="14" spans="1:14" x14ac:dyDescent="0.3">
      <c r="J14" s="34">
        <f>SUM(G250:H310)</f>
        <v>4</v>
      </c>
      <c r="K14" s="34"/>
    </row>
    <row r="15" spans="1:14" x14ac:dyDescent="0.3">
      <c r="J15" s="34" t="s">
        <v>213</v>
      </c>
      <c r="K15" s="34">
        <f>SUM(J6,J8,J10,J12,J14)</f>
        <v>50</v>
      </c>
    </row>
    <row r="23" spans="3:14" x14ac:dyDescent="0.3">
      <c r="C23" s="37"/>
      <c r="M23" s="41" t="s">
        <v>216</v>
      </c>
      <c r="N23" s="41"/>
    </row>
    <row r="24" spans="3:14" x14ac:dyDescent="0.3">
      <c r="M24" t="s">
        <v>217</v>
      </c>
      <c r="N24">
        <v>7</v>
      </c>
    </row>
    <row r="25" spans="3:14" x14ac:dyDescent="0.3">
      <c r="M25" t="s">
        <v>230</v>
      </c>
      <c r="N25">
        <v>5</v>
      </c>
    </row>
    <row r="26" spans="3:14" x14ac:dyDescent="0.3">
      <c r="M26" t="s">
        <v>219</v>
      </c>
      <c r="N26">
        <v>7</v>
      </c>
    </row>
    <row r="27" spans="3:14" x14ac:dyDescent="0.3">
      <c r="M27" t="s">
        <v>220</v>
      </c>
      <c r="N27">
        <v>27</v>
      </c>
    </row>
    <row r="28" spans="3:14" x14ac:dyDescent="0.3">
      <c r="C28" s="37"/>
      <c r="M28" t="s">
        <v>221</v>
      </c>
      <c r="N28">
        <v>0</v>
      </c>
    </row>
    <row r="29" spans="3:14" x14ac:dyDescent="0.3">
      <c r="M29" t="s">
        <v>226</v>
      </c>
      <c r="N29">
        <v>2</v>
      </c>
    </row>
    <row r="30" spans="3:14" x14ac:dyDescent="0.3">
      <c r="M30" t="s">
        <v>227</v>
      </c>
      <c r="N30">
        <v>1</v>
      </c>
    </row>
    <row r="31" spans="3:14" x14ac:dyDescent="0.3">
      <c r="M31" t="s">
        <v>228</v>
      </c>
      <c r="N31">
        <v>1</v>
      </c>
    </row>
    <row r="32" spans="3:14" x14ac:dyDescent="0.3">
      <c r="M32" t="s">
        <v>229</v>
      </c>
      <c r="N32">
        <v>0</v>
      </c>
    </row>
    <row r="33" spans="13:14" x14ac:dyDescent="0.3">
      <c r="M33" t="s">
        <v>218</v>
      </c>
      <c r="N33">
        <v>0</v>
      </c>
    </row>
    <row r="34" spans="13:14" x14ac:dyDescent="0.3">
      <c r="M34" t="s">
        <v>222</v>
      </c>
      <c r="N34">
        <f>SUM(M6:N6)-SUM(N24:N33)</f>
        <v>1</v>
      </c>
    </row>
    <row r="53" spans="2:16" s="23" customFormat="1" x14ac:dyDescent="0.3">
      <c r="B53" s="22" t="s">
        <v>67</v>
      </c>
      <c r="D53" s="24"/>
      <c r="E53" s="24"/>
      <c r="F53" s="24"/>
      <c r="G53" s="25"/>
      <c r="H53" s="25"/>
    </row>
    <row r="54" spans="2:16" x14ac:dyDescent="0.3">
      <c r="C54" s="45" t="s">
        <v>476</v>
      </c>
      <c r="D54" s="9">
        <v>1</v>
      </c>
      <c r="F54" s="9">
        <v>2</v>
      </c>
      <c r="H54" s="11">
        <v>1</v>
      </c>
    </row>
    <row r="55" spans="2:16" x14ac:dyDescent="0.3">
      <c r="C55" t="s">
        <v>477</v>
      </c>
      <c r="D55" s="9">
        <v>2</v>
      </c>
      <c r="H55" s="11">
        <v>1</v>
      </c>
    </row>
    <row r="56" spans="2:16" x14ac:dyDescent="0.3">
      <c r="C56" t="s">
        <v>478</v>
      </c>
      <c r="D56" s="9">
        <v>5</v>
      </c>
      <c r="H56" s="11">
        <v>1</v>
      </c>
    </row>
    <row r="57" spans="2:16" x14ac:dyDescent="0.3">
      <c r="C57" s="16" t="s">
        <v>479</v>
      </c>
      <c r="M57" t="s">
        <v>231</v>
      </c>
      <c r="N57" t="s">
        <v>233</v>
      </c>
      <c r="O57" t="s">
        <v>234</v>
      </c>
      <c r="P57" t="s">
        <v>235</v>
      </c>
    </row>
    <row r="58" spans="2:16" x14ac:dyDescent="0.3">
      <c r="C58" t="s">
        <v>480</v>
      </c>
      <c r="D58" s="9">
        <v>5</v>
      </c>
      <c r="H58" s="11">
        <v>1</v>
      </c>
      <c r="M58" s="35">
        <f>SUM(D3:D310)</f>
        <v>206</v>
      </c>
      <c r="N58" s="35">
        <f>M58/SUM(M6:N6)</f>
        <v>4.0392156862745097</v>
      </c>
      <c r="O58">
        <f>SUM(D306,D307,D215,D221,D156,D152,D145,D136,D140)</f>
        <v>27</v>
      </c>
      <c r="P58" s="19">
        <f>O58/9</f>
        <v>3</v>
      </c>
    </row>
    <row r="59" spans="2:16" x14ac:dyDescent="0.3">
      <c r="C59" t="s">
        <v>255</v>
      </c>
      <c r="D59" s="9">
        <v>6</v>
      </c>
      <c r="E59" s="9">
        <v>1</v>
      </c>
      <c r="F59" s="9">
        <v>4</v>
      </c>
      <c r="G59" s="11">
        <v>1</v>
      </c>
      <c r="M59" t="s">
        <v>232</v>
      </c>
      <c r="N59" s="35" t="s">
        <v>233</v>
      </c>
    </row>
    <row r="60" spans="2:16" x14ac:dyDescent="0.3">
      <c r="C60" t="s">
        <v>481</v>
      </c>
      <c r="D60" s="9">
        <v>3</v>
      </c>
      <c r="H60" s="11">
        <v>1</v>
      </c>
      <c r="M60">
        <f>SUM(E3:E310)</f>
        <v>5</v>
      </c>
      <c r="N60" s="35">
        <f>M60/SUM(M6:N6)</f>
        <v>9.8039215686274508E-2</v>
      </c>
    </row>
    <row r="61" spans="2:16" x14ac:dyDescent="0.3">
      <c r="C61" t="s">
        <v>482</v>
      </c>
      <c r="F61" s="9">
        <v>1</v>
      </c>
      <c r="H61" s="11">
        <v>1</v>
      </c>
      <c r="M61" t="s">
        <v>14</v>
      </c>
      <c r="N61" s="35" t="s">
        <v>233</v>
      </c>
    </row>
    <row r="62" spans="2:16" x14ac:dyDescent="0.3">
      <c r="C62" t="s">
        <v>483</v>
      </c>
      <c r="H62" s="11">
        <v>1</v>
      </c>
      <c r="M62">
        <f>SUM(F3:F310)</f>
        <v>30</v>
      </c>
      <c r="N62" s="35">
        <f>M62/SUM(M6:N6)</f>
        <v>0.58823529411764708</v>
      </c>
    </row>
    <row r="63" spans="2:16" x14ac:dyDescent="0.3">
      <c r="C63" t="s">
        <v>484</v>
      </c>
      <c r="D63" s="9">
        <v>1</v>
      </c>
      <c r="H63" s="11">
        <v>1</v>
      </c>
    </row>
    <row r="64" spans="2:16" x14ac:dyDescent="0.3">
      <c r="C64" t="s">
        <v>443</v>
      </c>
      <c r="D64" s="9">
        <v>16</v>
      </c>
      <c r="G64" s="11">
        <v>1</v>
      </c>
    </row>
    <row r="130" spans="2:8" s="23" customFormat="1" x14ac:dyDescent="0.3">
      <c r="B130" s="33" t="s">
        <v>101</v>
      </c>
      <c r="D130" s="24"/>
      <c r="E130" s="24"/>
      <c r="F130" s="24"/>
      <c r="G130" s="25"/>
      <c r="H130" s="25"/>
    </row>
    <row r="131" spans="2:8" x14ac:dyDescent="0.3">
      <c r="C131" s="16" t="s">
        <v>485</v>
      </c>
      <c r="D131" s="43"/>
      <c r="E131" s="43"/>
      <c r="F131" s="43"/>
      <c r="G131" s="44"/>
      <c r="H131" s="44"/>
    </row>
    <row r="132" spans="2:8" x14ac:dyDescent="0.3">
      <c r="C132" s="42" t="s">
        <v>486</v>
      </c>
      <c r="D132" s="43">
        <v>1</v>
      </c>
      <c r="E132" s="43"/>
      <c r="F132" s="43"/>
      <c r="G132" s="44"/>
      <c r="H132" s="44">
        <v>1</v>
      </c>
    </row>
    <row r="133" spans="2:8" x14ac:dyDescent="0.3">
      <c r="C133" s="42" t="s">
        <v>487</v>
      </c>
      <c r="D133" s="43">
        <v>2</v>
      </c>
      <c r="E133" s="43"/>
      <c r="F133" s="43"/>
      <c r="G133" s="44">
        <v>1</v>
      </c>
      <c r="H133" s="44"/>
    </row>
    <row r="134" spans="2:8" x14ac:dyDescent="0.3">
      <c r="C134" s="42" t="s">
        <v>488</v>
      </c>
      <c r="D134" s="43">
        <v>5</v>
      </c>
      <c r="E134" s="43"/>
      <c r="F134" s="43"/>
      <c r="G134" s="44"/>
      <c r="H134" s="44">
        <v>1</v>
      </c>
    </row>
    <row r="135" spans="2:8" x14ac:dyDescent="0.3">
      <c r="C135" s="42" t="s">
        <v>489</v>
      </c>
      <c r="D135" s="43">
        <v>2</v>
      </c>
      <c r="E135" s="43"/>
      <c r="F135" s="43"/>
      <c r="G135" s="44"/>
      <c r="H135" s="44">
        <v>1</v>
      </c>
    </row>
    <row r="136" spans="2:8" x14ac:dyDescent="0.3">
      <c r="C136" s="16" t="s">
        <v>490</v>
      </c>
      <c r="D136" s="43">
        <v>2</v>
      </c>
      <c r="E136" s="43"/>
      <c r="F136" s="43">
        <v>1</v>
      </c>
      <c r="G136" s="44">
        <v>1</v>
      </c>
      <c r="H136" s="44"/>
    </row>
    <row r="137" spans="2:8" x14ac:dyDescent="0.3">
      <c r="C137" s="42" t="s">
        <v>491</v>
      </c>
      <c r="D137" s="43">
        <v>4</v>
      </c>
      <c r="E137" s="43"/>
      <c r="F137" s="43">
        <v>1</v>
      </c>
      <c r="G137" s="44"/>
      <c r="H137" s="44">
        <v>1</v>
      </c>
    </row>
    <row r="138" spans="2:8" x14ac:dyDescent="0.3">
      <c r="C138" s="42" t="s">
        <v>492</v>
      </c>
      <c r="D138" s="43">
        <v>1</v>
      </c>
      <c r="E138" s="43"/>
      <c r="F138" s="43"/>
      <c r="G138" s="44"/>
      <c r="H138" s="44">
        <v>1</v>
      </c>
    </row>
    <row r="139" spans="2:8" x14ac:dyDescent="0.3">
      <c r="C139" s="42" t="s">
        <v>493</v>
      </c>
      <c r="D139" s="43"/>
      <c r="E139" s="43"/>
      <c r="F139" s="43"/>
      <c r="G139" s="44"/>
      <c r="H139" s="44">
        <v>1</v>
      </c>
    </row>
    <row r="140" spans="2:8" x14ac:dyDescent="0.3">
      <c r="C140" s="42" t="s">
        <v>494</v>
      </c>
      <c r="D140" s="43">
        <v>1</v>
      </c>
      <c r="E140" s="43"/>
      <c r="F140" s="43"/>
      <c r="G140" s="44"/>
      <c r="H140" s="44">
        <v>1</v>
      </c>
    </row>
    <row r="141" spans="2:8" x14ac:dyDescent="0.3">
      <c r="C141" s="16" t="s">
        <v>495</v>
      </c>
      <c r="D141" s="43"/>
      <c r="E141" s="43"/>
      <c r="F141" s="43"/>
      <c r="G141" s="44">
        <v>1</v>
      </c>
      <c r="H141" s="44"/>
    </row>
    <row r="142" spans="2:8" x14ac:dyDescent="0.3">
      <c r="C142" s="42" t="s">
        <v>496</v>
      </c>
      <c r="D142" s="43">
        <v>9</v>
      </c>
      <c r="E142" s="43"/>
      <c r="F142" s="43">
        <v>1</v>
      </c>
      <c r="G142" s="44"/>
      <c r="H142" s="44">
        <v>1</v>
      </c>
    </row>
    <row r="143" spans="2:8" x14ac:dyDescent="0.3">
      <c r="C143" s="42" t="s">
        <v>497</v>
      </c>
      <c r="D143" s="43">
        <v>2</v>
      </c>
      <c r="E143" s="43"/>
      <c r="F143" s="43"/>
      <c r="G143" s="44">
        <v>1</v>
      </c>
      <c r="H143" s="44"/>
    </row>
    <row r="144" spans="2:8" x14ac:dyDescent="0.3">
      <c r="C144" s="42" t="s">
        <v>498</v>
      </c>
      <c r="D144" s="43">
        <v>11</v>
      </c>
      <c r="E144" s="43"/>
      <c r="F144" s="43">
        <v>1</v>
      </c>
      <c r="G144" s="44"/>
      <c r="H144" s="44">
        <v>1</v>
      </c>
    </row>
    <row r="145" spans="3:8" x14ac:dyDescent="0.3">
      <c r="C145" s="42" t="s">
        <v>499</v>
      </c>
      <c r="D145" s="43">
        <v>6</v>
      </c>
      <c r="E145" s="43">
        <v>1</v>
      </c>
      <c r="F145" s="43">
        <v>1</v>
      </c>
      <c r="G145" s="44">
        <v>1</v>
      </c>
      <c r="H145" s="44"/>
    </row>
    <row r="146" spans="3:8" x14ac:dyDescent="0.3">
      <c r="C146" s="42"/>
      <c r="D146" s="43"/>
      <c r="E146" s="43"/>
      <c r="F146" s="43"/>
      <c r="G146" s="44"/>
      <c r="H146" s="44"/>
    </row>
    <row r="147" spans="3:8" x14ac:dyDescent="0.3">
      <c r="C147" s="42"/>
      <c r="D147" s="43"/>
      <c r="E147" s="43"/>
      <c r="F147" s="43"/>
      <c r="G147" s="44"/>
      <c r="H147" s="44"/>
    </row>
    <row r="148" spans="3:8" x14ac:dyDescent="0.3">
      <c r="C148" s="42"/>
      <c r="D148" s="43"/>
      <c r="E148" s="43"/>
      <c r="F148" s="43"/>
      <c r="G148" s="44"/>
      <c r="H148" s="44"/>
    </row>
    <row r="149" spans="3:8" x14ac:dyDescent="0.3">
      <c r="C149" s="42"/>
      <c r="D149" s="43"/>
      <c r="E149" s="43"/>
      <c r="F149" s="43"/>
      <c r="G149" s="44"/>
      <c r="H149" s="44"/>
    </row>
    <row r="150" spans="3:8" x14ac:dyDescent="0.3">
      <c r="C150" s="42"/>
      <c r="D150" s="43"/>
      <c r="E150" s="43"/>
      <c r="F150" s="43"/>
      <c r="G150" s="44"/>
      <c r="H150" s="44"/>
    </row>
    <row r="151" spans="3:8" x14ac:dyDescent="0.3">
      <c r="C151" s="42"/>
      <c r="D151" s="43"/>
      <c r="E151" s="43"/>
      <c r="F151" s="43"/>
      <c r="G151" s="44"/>
      <c r="H151" s="44"/>
    </row>
    <row r="152" spans="3:8" x14ac:dyDescent="0.3">
      <c r="C152" s="42"/>
      <c r="D152" s="43"/>
      <c r="E152" s="43"/>
      <c r="F152" s="43"/>
      <c r="G152" s="44"/>
      <c r="H152" s="44"/>
    </row>
    <row r="153" spans="3:8" x14ac:dyDescent="0.3">
      <c r="C153" s="42"/>
      <c r="D153" s="43"/>
      <c r="E153" s="43"/>
      <c r="F153" s="43"/>
      <c r="G153" s="44"/>
      <c r="H153" s="44"/>
    </row>
    <row r="154" spans="3:8" x14ac:dyDescent="0.3">
      <c r="C154" s="42"/>
      <c r="D154" s="43"/>
      <c r="E154" s="43"/>
      <c r="F154" s="43"/>
      <c r="G154" s="44"/>
      <c r="H154" s="44"/>
    </row>
    <row r="155" spans="3:8" x14ac:dyDescent="0.3">
      <c r="C155" s="42"/>
      <c r="D155" s="43"/>
      <c r="E155" s="43"/>
      <c r="F155" s="43"/>
      <c r="G155" s="44"/>
      <c r="H155" s="44"/>
    </row>
    <row r="156" spans="3:8" x14ac:dyDescent="0.3">
      <c r="C156" s="42"/>
      <c r="D156" s="43"/>
      <c r="E156" s="43"/>
      <c r="F156" s="43"/>
      <c r="G156" s="44"/>
      <c r="H156" s="44"/>
    </row>
    <row r="157" spans="3:8" x14ac:dyDescent="0.3">
      <c r="C157" s="42"/>
      <c r="D157" s="43"/>
      <c r="E157" s="43"/>
      <c r="F157" s="43"/>
      <c r="G157" s="44"/>
      <c r="H157" s="44"/>
    </row>
    <row r="158" spans="3:8" x14ac:dyDescent="0.3">
      <c r="C158" s="42"/>
      <c r="D158" s="43"/>
      <c r="E158" s="43"/>
      <c r="F158" s="43"/>
      <c r="G158" s="44"/>
      <c r="H158" s="44"/>
    </row>
    <row r="159" spans="3:8" x14ac:dyDescent="0.3">
      <c r="C159" s="42"/>
      <c r="D159" s="43"/>
      <c r="E159" s="43"/>
      <c r="F159" s="43"/>
      <c r="G159" s="44"/>
      <c r="H159" s="44"/>
    </row>
    <row r="160" spans="3:8" x14ac:dyDescent="0.3">
      <c r="C160" s="42"/>
      <c r="D160" s="43"/>
      <c r="E160" s="43"/>
      <c r="F160" s="43"/>
      <c r="G160" s="44"/>
      <c r="H160" s="44"/>
    </row>
    <row r="161" spans="3:8" x14ac:dyDescent="0.3">
      <c r="C161" s="42"/>
      <c r="D161" s="43"/>
      <c r="E161" s="43"/>
      <c r="F161" s="43"/>
      <c r="G161" s="44"/>
      <c r="H161" s="44"/>
    </row>
    <row r="162" spans="3:8" x14ac:dyDescent="0.3">
      <c r="C162" s="42"/>
      <c r="D162" s="43"/>
      <c r="E162" s="43"/>
      <c r="F162" s="43"/>
      <c r="G162" s="44"/>
      <c r="H162" s="44"/>
    </row>
    <row r="163" spans="3:8" x14ac:dyDescent="0.3">
      <c r="C163" s="42"/>
      <c r="D163" s="43"/>
      <c r="E163" s="43"/>
      <c r="F163" s="43"/>
      <c r="G163" s="44"/>
      <c r="H163" s="44"/>
    </row>
    <row r="164" spans="3:8" x14ac:dyDescent="0.3">
      <c r="C164" s="42"/>
      <c r="D164" s="43"/>
      <c r="E164" s="43"/>
      <c r="F164" s="43"/>
      <c r="G164" s="44"/>
      <c r="H164" s="44"/>
    </row>
    <row r="165" spans="3:8" x14ac:dyDescent="0.3">
      <c r="C165" s="42"/>
      <c r="D165" s="43"/>
      <c r="E165" s="43"/>
      <c r="F165" s="43"/>
      <c r="G165" s="44"/>
      <c r="H165" s="44"/>
    </row>
    <row r="166" spans="3:8" x14ac:dyDescent="0.3">
      <c r="C166" s="42"/>
      <c r="D166" s="43"/>
      <c r="E166" s="43"/>
      <c r="F166" s="43"/>
      <c r="G166" s="44"/>
      <c r="H166" s="44"/>
    </row>
    <row r="167" spans="3:8" x14ac:dyDescent="0.3">
      <c r="C167" s="42"/>
      <c r="D167" s="43"/>
      <c r="E167" s="43"/>
      <c r="F167" s="43"/>
      <c r="G167" s="44"/>
      <c r="H167" s="44"/>
    </row>
    <row r="168" spans="3:8" x14ac:dyDescent="0.3">
      <c r="C168" s="42"/>
      <c r="D168" s="43"/>
      <c r="E168" s="43"/>
      <c r="F168" s="43"/>
      <c r="G168" s="44"/>
      <c r="H168" s="44"/>
    </row>
    <row r="169" spans="3:8" x14ac:dyDescent="0.3">
      <c r="C169" s="42"/>
      <c r="D169" s="43"/>
      <c r="E169" s="43"/>
      <c r="F169" s="43"/>
      <c r="G169" s="44"/>
      <c r="H169" s="44"/>
    </row>
    <row r="170" spans="3:8" x14ac:dyDescent="0.3">
      <c r="C170" s="42"/>
      <c r="D170" s="43"/>
      <c r="E170" s="43"/>
      <c r="F170" s="43"/>
      <c r="G170" s="44"/>
      <c r="H170" s="44"/>
    </row>
    <row r="171" spans="3:8" x14ac:dyDescent="0.3">
      <c r="C171" s="42"/>
      <c r="D171" s="43"/>
      <c r="E171" s="43"/>
      <c r="F171" s="43"/>
      <c r="G171" s="44"/>
      <c r="H171" s="44"/>
    </row>
    <row r="172" spans="3:8" x14ac:dyDescent="0.3">
      <c r="C172" s="42"/>
      <c r="D172" s="43"/>
      <c r="E172" s="43"/>
      <c r="F172" s="43"/>
      <c r="G172" s="44"/>
      <c r="H172" s="44"/>
    </row>
    <row r="173" spans="3:8" x14ac:dyDescent="0.3">
      <c r="C173" s="42"/>
      <c r="D173" s="43"/>
      <c r="E173" s="43"/>
      <c r="F173" s="43"/>
      <c r="G173" s="44"/>
      <c r="H173" s="44"/>
    </row>
    <row r="174" spans="3:8" x14ac:dyDescent="0.3">
      <c r="C174" s="42"/>
      <c r="D174" s="43"/>
      <c r="E174" s="43"/>
      <c r="F174" s="43"/>
      <c r="G174" s="44"/>
      <c r="H174" s="44"/>
    </row>
    <row r="175" spans="3:8" x14ac:dyDescent="0.3">
      <c r="C175" s="42"/>
      <c r="D175" s="43"/>
      <c r="E175" s="43"/>
      <c r="F175" s="43"/>
      <c r="G175" s="44"/>
      <c r="H175" s="44"/>
    </row>
    <row r="176" spans="3:8" x14ac:dyDescent="0.3">
      <c r="C176" s="42"/>
      <c r="D176" s="43"/>
      <c r="E176" s="43"/>
      <c r="F176" s="43"/>
      <c r="G176" s="44"/>
      <c r="H176" s="44"/>
    </row>
    <row r="177" spans="3:8" x14ac:dyDescent="0.3">
      <c r="C177" s="42"/>
      <c r="D177" s="43"/>
      <c r="E177" s="43"/>
      <c r="F177" s="43"/>
      <c r="G177" s="44"/>
      <c r="H177" s="44"/>
    </row>
    <row r="178" spans="3:8" x14ac:dyDescent="0.3">
      <c r="C178" s="42"/>
      <c r="D178" s="43"/>
      <c r="E178" s="43"/>
      <c r="F178" s="43"/>
      <c r="G178" s="44"/>
      <c r="H178" s="44"/>
    </row>
    <row r="179" spans="3:8" x14ac:dyDescent="0.3">
      <c r="C179" s="42"/>
      <c r="D179" s="43"/>
      <c r="E179" s="43"/>
      <c r="F179" s="43"/>
      <c r="G179" s="44"/>
      <c r="H179" s="44"/>
    </row>
    <row r="180" spans="3:8" x14ac:dyDescent="0.3">
      <c r="C180" s="42"/>
      <c r="D180" s="43"/>
      <c r="E180" s="43"/>
      <c r="F180" s="43"/>
      <c r="G180" s="44"/>
      <c r="H180" s="44"/>
    </row>
    <row r="181" spans="3:8" x14ac:dyDescent="0.3">
      <c r="C181" s="42"/>
      <c r="D181" s="43"/>
      <c r="E181" s="43"/>
      <c r="F181" s="43"/>
      <c r="G181" s="44"/>
      <c r="H181" s="44"/>
    </row>
    <row r="182" spans="3:8" x14ac:dyDescent="0.3">
      <c r="C182" s="42"/>
      <c r="D182" s="43"/>
      <c r="E182" s="43"/>
      <c r="F182" s="43"/>
      <c r="G182" s="44"/>
      <c r="H182" s="44"/>
    </row>
    <row r="183" spans="3:8" x14ac:dyDescent="0.3">
      <c r="C183" s="42"/>
      <c r="D183" s="43"/>
      <c r="E183" s="43"/>
      <c r="F183" s="43"/>
      <c r="G183" s="44"/>
      <c r="H183" s="44"/>
    </row>
    <row r="184" spans="3:8" x14ac:dyDescent="0.3">
      <c r="C184" s="42"/>
      <c r="D184" s="43"/>
      <c r="E184" s="43"/>
      <c r="F184" s="43"/>
      <c r="G184" s="44"/>
      <c r="H184" s="44"/>
    </row>
    <row r="185" spans="3:8" x14ac:dyDescent="0.3">
      <c r="C185" s="42"/>
      <c r="D185" s="43"/>
      <c r="E185" s="43"/>
      <c r="F185" s="43"/>
      <c r="G185" s="44"/>
      <c r="H185" s="44"/>
    </row>
    <row r="186" spans="3:8" x14ac:dyDescent="0.3">
      <c r="C186" s="42"/>
      <c r="D186" s="43"/>
      <c r="E186" s="43"/>
      <c r="F186" s="43"/>
      <c r="G186" s="44"/>
      <c r="H186" s="44"/>
    </row>
    <row r="187" spans="3:8" x14ac:dyDescent="0.3">
      <c r="C187" s="42"/>
      <c r="D187" s="43"/>
      <c r="E187" s="43"/>
      <c r="F187" s="43"/>
      <c r="G187" s="44"/>
      <c r="H187" s="44"/>
    </row>
    <row r="188" spans="3:8" x14ac:dyDescent="0.3">
      <c r="C188" s="42"/>
      <c r="D188" s="43"/>
      <c r="E188" s="43"/>
      <c r="F188" s="43"/>
      <c r="G188" s="44"/>
      <c r="H188" s="44"/>
    </row>
    <row r="189" spans="3:8" x14ac:dyDescent="0.3">
      <c r="C189" s="42"/>
      <c r="D189" s="43"/>
      <c r="E189" s="43"/>
      <c r="F189" s="43"/>
      <c r="G189" s="44"/>
      <c r="H189" s="44"/>
    </row>
    <row r="190" spans="3:8" x14ac:dyDescent="0.3">
      <c r="C190" s="42"/>
      <c r="D190" s="43"/>
      <c r="E190" s="43"/>
      <c r="F190" s="43"/>
      <c r="G190" s="44"/>
      <c r="H190" s="44"/>
    </row>
    <row r="205" spans="2:8" s="23" customFormat="1" x14ac:dyDescent="0.3">
      <c r="B205" s="33" t="s">
        <v>212</v>
      </c>
      <c r="D205" s="24"/>
      <c r="E205" s="24"/>
      <c r="F205" s="24"/>
      <c r="G205" s="25"/>
      <c r="H205" s="25"/>
    </row>
    <row r="206" spans="2:8" x14ac:dyDescent="0.3">
      <c r="C206" s="42" t="s">
        <v>500</v>
      </c>
      <c r="D206" s="43">
        <v>2</v>
      </c>
      <c r="E206" s="43"/>
      <c r="F206" s="43"/>
      <c r="G206" s="44"/>
      <c r="H206" s="44">
        <v>1</v>
      </c>
    </row>
    <row r="207" spans="2:8" x14ac:dyDescent="0.3">
      <c r="C207" s="42" t="s">
        <v>501</v>
      </c>
      <c r="D207" s="43">
        <v>6</v>
      </c>
      <c r="E207" s="43"/>
      <c r="F207" s="43"/>
      <c r="G207" s="44"/>
      <c r="H207" s="44">
        <v>1</v>
      </c>
    </row>
    <row r="208" spans="2:8" x14ac:dyDescent="0.3">
      <c r="C208" s="42" t="s">
        <v>502</v>
      </c>
      <c r="D208" s="43"/>
      <c r="E208" s="43"/>
      <c r="F208" s="43"/>
      <c r="G208" s="44"/>
      <c r="H208" s="44">
        <v>1</v>
      </c>
    </row>
    <row r="209" spans="3:8" x14ac:dyDescent="0.3">
      <c r="C209" s="42" t="s">
        <v>503</v>
      </c>
      <c r="D209" s="43">
        <v>7</v>
      </c>
      <c r="E209" s="43"/>
      <c r="F209" s="43"/>
      <c r="G209" s="44">
        <v>1</v>
      </c>
      <c r="H209" s="44"/>
    </row>
    <row r="210" spans="3:8" x14ac:dyDescent="0.3">
      <c r="C210" s="42" t="s">
        <v>504</v>
      </c>
      <c r="D210" s="43">
        <v>4</v>
      </c>
      <c r="E210" s="43"/>
      <c r="F210" s="43"/>
      <c r="G210" s="44">
        <v>1</v>
      </c>
      <c r="H210" s="44"/>
    </row>
    <row r="211" spans="3:8" x14ac:dyDescent="0.3">
      <c r="C211" s="42" t="s">
        <v>505</v>
      </c>
      <c r="D211" s="43">
        <v>1</v>
      </c>
      <c r="E211" s="43"/>
      <c r="F211" s="43"/>
      <c r="G211" s="44">
        <v>1</v>
      </c>
      <c r="H211" s="44"/>
    </row>
    <row r="212" spans="3:8" x14ac:dyDescent="0.3">
      <c r="C212" s="42" t="s">
        <v>506</v>
      </c>
      <c r="D212" s="43">
        <v>5</v>
      </c>
      <c r="E212" s="43"/>
      <c r="F212" s="43">
        <v>3</v>
      </c>
      <c r="G212" s="44"/>
      <c r="H212" s="44">
        <v>1</v>
      </c>
    </row>
    <row r="213" spans="3:8" x14ac:dyDescent="0.3">
      <c r="C213" s="42" t="s">
        <v>507</v>
      </c>
      <c r="D213" s="43"/>
      <c r="E213" s="43"/>
      <c r="F213" s="43"/>
      <c r="G213" s="44"/>
      <c r="H213" s="44">
        <v>1</v>
      </c>
    </row>
    <row r="214" spans="3:8" x14ac:dyDescent="0.3">
      <c r="C214" s="42" t="s">
        <v>508</v>
      </c>
      <c r="D214" s="43"/>
      <c r="E214" s="43"/>
      <c r="F214" s="43"/>
      <c r="G214" s="44"/>
      <c r="H214" s="44">
        <v>1</v>
      </c>
    </row>
    <row r="215" spans="3:8" x14ac:dyDescent="0.3">
      <c r="C215" s="42" t="s">
        <v>509</v>
      </c>
      <c r="D215" s="43">
        <v>18</v>
      </c>
      <c r="E215" s="43">
        <v>1</v>
      </c>
      <c r="F215" s="43">
        <v>4</v>
      </c>
      <c r="G215" s="44">
        <v>1</v>
      </c>
      <c r="H215" s="44"/>
    </row>
    <row r="216" spans="3:8" x14ac:dyDescent="0.3">
      <c r="C216" s="42" t="s">
        <v>510</v>
      </c>
      <c r="D216" s="43"/>
      <c r="E216" s="43"/>
      <c r="F216" s="43"/>
      <c r="G216" s="44">
        <v>1</v>
      </c>
      <c r="H216" s="44"/>
    </row>
    <row r="217" spans="3:8" x14ac:dyDescent="0.3">
      <c r="C217" s="42"/>
      <c r="D217" s="43"/>
      <c r="E217" s="43"/>
      <c r="F217" s="43"/>
      <c r="G217" s="44"/>
      <c r="H217" s="44"/>
    </row>
    <row r="218" spans="3:8" x14ac:dyDescent="0.3">
      <c r="C218" s="42"/>
      <c r="D218" s="43"/>
      <c r="E218" s="43"/>
      <c r="F218" s="43"/>
      <c r="G218" s="44"/>
      <c r="H218" s="44"/>
    </row>
    <row r="219" spans="3:8" x14ac:dyDescent="0.3">
      <c r="C219" s="42"/>
      <c r="D219" s="43"/>
      <c r="E219" s="43"/>
      <c r="F219" s="43"/>
      <c r="G219" s="44"/>
      <c r="H219" s="44"/>
    </row>
    <row r="220" spans="3:8" x14ac:dyDescent="0.3">
      <c r="C220" s="42"/>
      <c r="D220" s="43"/>
      <c r="E220" s="43"/>
      <c r="F220" s="43"/>
      <c r="G220" s="44"/>
      <c r="H220" s="44"/>
    </row>
    <row r="221" spans="3:8" x14ac:dyDescent="0.3">
      <c r="C221" s="42"/>
      <c r="D221" s="43"/>
      <c r="E221" s="43"/>
      <c r="F221" s="43"/>
      <c r="G221" s="44"/>
      <c r="H221" s="44"/>
    </row>
    <row r="222" spans="3:8" x14ac:dyDescent="0.3">
      <c r="C222" s="42"/>
      <c r="D222" s="43"/>
      <c r="E222" s="43"/>
      <c r="F222" s="43"/>
      <c r="G222" s="44"/>
      <c r="H222" s="44"/>
    </row>
    <row r="223" spans="3:8" x14ac:dyDescent="0.3">
      <c r="C223" s="42"/>
      <c r="D223" s="43"/>
      <c r="E223" s="43"/>
      <c r="F223" s="43"/>
      <c r="G223" s="44"/>
      <c r="H223" s="44"/>
    </row>
    <row r="224" spans="3:8" x14ac:dyDescent="0.3">
      <c r="C224" s="42"/>
      <c r="D224" s="43"/>
      <c r="E224" s="43"/>
      <c r="F224" s="43"/>
      <c r="G224" s="44"/>
      <c r="H224" s="44"/>
    </row>
    <row r="225" spans="3:8" x14ac:dyDescent="0.3">
      <c r="C225" s="42"/>
      <c r="D225" s="43"/>
      <c r="E225" s="43"/>
      <c r="F225" s="43"/>
      <c r="G225" s="44"/>
      <c r="H225" s="44"/>
    </row>
    <row r="226" spans="3:8" x14ac:dyDescent="0.3">
      <c r="C226" s="42"/>
      <c r="D226" s="43"/>
      <c r="E226" s="43"/>
      <c r="F226" s="43"/>
      <c r="G226" s="44"/>
      <c r="H226" s="44"/>
    </row>
    <row r="227" spans="3:8" x14ac:dyDescent="0.3">
      <c r="C227" s="42"/>
      <c r="D227" s="43"/>
      <c r="E227" s="43"/>
      <c r="F227" s="43"/>
      <c r="G227" s="44"/>
      <c r="H227" s="44"/>
    </row>
    <row r="228" spans="3:8" x14ac:dyDescent="0.3">
      <c r="C228" s="42"/>
      <c r="D228" s="43"/>
      <c r="E228" s="43"/>
      <c r="F228" s="43"/>
      <c r="G228" s="44"/>
      <c r="H228" s="44"/>
    </row>
    <row r="229" spans="3:8" x14ac:dyDescent="0.3">
      <c r="C229" s="42"/>
      <c r="D229" s="43"/>
      <c r="E229" s="43"/>
      <c r="F229" s="43"/>
      <c r="G229" s="44"/>
      <c r="H229" s="44"/>
    </row>
    <row r="230" spans="3:8" x14ac:dyDescent="0.3">
      <c r="C230" s="42"/>
      <c r="D230" s="43"/>
      <c r="E230" s="43"/>
      <c r="F230" s="43"/>
      <c r="G230" s="44"/>
      <c r="H230" s="44"/>
    </row>
    <row r="231" spans="3:8" x14ac:dyDescent="0.3">
      <c r="C231" s="42"/>
      <c r="D231" s="43"/>
      <c r="E231" s="43"/>
      <c r="F231" s="43"/>
      <c r="G231" s="44"/>
      <c r="H231" s="44"/>
    </row>
    <row r="232" spans="3:8" x14ac:dyDescent="0.3">
      <c r="C232" s="42"/>
      <c r="D232" s="43"/>
      <c r="E232" s="43"/>
      <c r="F232" s="43"/>
      <c r="G232" s="44"/>
      <c r="H232" s="44"/>
    </row>
    <row r="233" spans="3:8" x14ac:dyDescent="0.3">
      <c r="C233" s="42"/>
      <c r="D233" s="43"/>
      <c r="E233" s="43"/>
      <c r="F233" s="43"/>
      <c r="G233" s="44"/>
      <c r="H233" s="44"/>
    </row>
    <row r="248" spans="2:8" s="23" customFormat="1" x14ac:dyDescent="0.3">
      <c r="B248" s="33" t="s">
        <v>173</v>
      </c>
      <c r="D248" s="24"/>
      <c r="E248" s="24"/>
      <c r="F248" s="24"/>
      <c r="G248" s="25"/>
      <c r="H248" s="25"/>
    </row>
    <row r="249" spans="2:8" x14ac:dyDescent="0.3">
      <c r="C249" s="42" t="s">
        <v>511</v>
      </c>
      <c r="D249" s="43">
        <v>6</v>
      </c>
      <c r="E249" s="43"/>
      <c r="F249" s="43"/>
      <c r="G249" s="44"/>
      <c r="H249" s="44">
        <v>1</v>
      </c>
    </row>
    <row r="250" spans="2:8" x14ac:dyDescent="0.3">
      <c r="C250" s="42" t="s">
        <v>512</v>
      </c>
      <c r="D250" s="43">
        <v>4</v>
      </c>
      <c r="E250" s="43"/>
      <c r="F250" s="43"/>
      <c r="G250" s="44">
        <v>1</v>
      </c>
      <c r="H250" s="44"/>
    </row>
    <row r="251" spans="2:8" x14ac:dyDescent="0.3">
      <c r="C251" s="42" t="s">
        <v>513</v>
      </c>
      <c r="D251" s="43">
        <v>21</v>
      </c>
      <c r="E251" s="43">
        <v>1</v>
      </c>
      <c r="F251" s="43">
        <v>1</v>
      </c>
      <c r="G251" s="44">
        <v>1</v>
      </c>
      <c r="H251" s="44"/>
    </row>
    <row r="252" spans="2:8" x14ac:dyDescent="0.3">
      <c r="C252" s="42" t="s">
        <v>514</v>
      </c>
      <c r="D252" s="43">
        <v>14</v>
      </c>
      <c r="E252" s="43">
        <v>1</v>
      </c>
      <c r="F252" s="43">
        <v>3</v>
      </c>
      <c r="G252" s="44">
        <v>1</v>
      </c>
      <c r="H252" s="44"/>
    </row>
    <row r="253" spans="2:8" x14ac:dyDescent="0.3">
      <c r="C253" s="42" t="s">
        <v>515</v>
      </c>
      <c r="D253" s="43"/>
      <c r="E253" s="43"/>
      <c r="F253" s="43"/>
      <c r="G253" s="44"/>
      <c r="H253" s="44">
        <v>1</v>
      </c>
    </row>
    <row r="254" spans="2:8" x14ac:dyDescent="0.3">
      <c r="C254" s="42"/>
      <c r="D254" s="43"/>
      <c r="E254" s="43"/>
      <c r="F254" s="43"/>
      <c r="G254" s="44"/>
      <c r="H254" s="44"/>
    </row>
    <row r="255" spans="2:8" x14ac:dyDescent="0.3">
      <c r="C255" s="42"/>
      <c r="D255" s="43"/>
      <c r="E255" s="43"/>
      <c r="F255" s="43"/>
      <c r="G255" s="44"/>
      <c r="H255" s="44"/>
    </row>
    <row r="256" spans="2:8" x14ac:dyDescent="0.3">
      <c r="C256" s="42"/>
      <c r="D256" s="43"/>
      <c r="E256" s="43"/>
      <c r="F256" s="43"/>
      <c r="G256" s="44"/>
      <c r="H256" s="44"/>
    </row>
    <row r="257" spans="3:8" x14ac:dyDescent="0.3">
      <c r="C257" s="42"/>
      <c r="D257" s="43"/>
      <c r="E257" s="43"/>
      <c r="F257" s="43"/>
      <c r="G257" s="44"/>
      <c r="H257" s="44"/>
    </row>
    <row r="258" spans="3:8" x14ac:dyDescent="0.3">
      <c r="C258" s="42"/>
      <c r="D258" s="43"/>
      <c r="E258" s="43"/>
      <c r="F258" s="43"/>
      <c r="G258" s="44"/>
      <c r="H258" s="44"/>
    </row>
    <row r="259" spans="3:8" x14ac:dyDescent="0.3">
      <c r="C259" s="42"/>
      <c r="D259" s="43"/>
      <c r="E259" s="43"/>
      <c r="F259" s="43"/>
      <c r="G259" s="44"/>
      <c r="H259" s="44"/>
    </row>
    <row r="260" spans="3:8" x14ac:dyDescent="0.3">
      <c r="C260" s="42"/>
      <c r="D260" s="43"/>
      <c r="E260" s="43"/>
      <c r="F260" s="43"/>
      <c r="G260" s="44"/>
      <c r="H260" s="44"/>
    </row>
    <row r="261" spans="3:8" x14ac:dyDescent="0.3">
      <c r="C261" s="42"/>
      <c r="D261" s="43"/>
      <c r="E261" s="43"/>
      <c r="F261" s="43"/>
      <c r="G261" s="44"/>
      <c r="H261" s="44"/>
    </row>
    <row r="262" spans="3:8" x14ac:dyDescent="0.3">
      <c r="C262" s="42"/>
      <c r="D262" s="43"/>
      <c r="E262" s="43"/>
      <c r="F262" s="43"/>
      <c r="G262" s="44"/>
      <c r="H262" s="44"/>
    </row>
    <row r="263" spans="3:8" x14ac:dyDescent="0.3">
      <c r="C263" s="42"/>
      <c r="D263" s="43"/>
      <c r="E263" s="43"/>
      <c r="F263" s="43"/>
      <c r="G263" s="44"/>
      <c r="H263" s="44"/>
    </row>
    <row r="264" spans="3:8" x14ac:dyDescent="0.3">
      <c r="C264" s="42"/>
      <c r="D264" s="43"/>
      <c r="E264" s="43"/>
      <c r="F264" s="43"/>
      <c r="G264" s="44"/>
      <c r="H264" s="44"/>
    </row>
    <row r="265" spans="3:8" x14ac:dyDescent="0.3">
      <c r="C265" s="42"/>
      <c r="D265" s="43"/>
      <c r="E265" s="43"/>
      <c r="F265" s="43"/>
      <c r="G265" s="44"/>
      <c r="H265" s="44"/>
    </row>
    <row r="266" spans="3:8" x14ac:dyDescent="0.3">
      <c r="C266" s="42"/>
      <c r="D266" s="43"/>
      <c r="E266" s="43"/>
      <c r="F266" s="43"/>
      <c r="G266" s="44"/>
      <c r="H266" s="44"/>
    </row>
    <row r="267" spans="3:8" x14ac:dyDescent="0.3">
      <c r="C267" s="42"/>
      <c r="D267" s="43"/>
      <c r="E267" s="43"/>
      <c r="F267" s="43"/>
      <c r="G267" s="44"/>
      <c r="H267" s="44"/>
    </row>
    <row r="268" spans="3:8" x14ac:dyDescent="0.3">
      <c r="C268" s="42"/>
      <c r="D268" s="43"/>
      <c r="E268" s="43"/>
      <c r="F268" s="43"/>
      <c r="G268" s="44"/>
      <c r="H268" s="44"/>
    </row>
    <row r="269" spans="3:8" x14ac:dyDescent="0.3">
      <c r="C269" s="42"/>
      <c r="D269" s="43"/>
      <c r="E269" s="43"/>
      <c r="F269" s="43"/>
      <c r="G269" s="44"/>
      <c r="H269" s="44"/>
    </row>
    <row r="270" spans="3:8" x14ac:dyDescent="0.3">
      <c r="C270" s="42"/>
      <c r="D270" s="43"/>
      <c r="E270" s="43"/>
      <c r="F270" s="43"/>
      <c r="G270" s="44"/>
      <c r="H270" s="44"/>
    </row>
    <row r="271" spans="3:8" x14ac:dyDescent="0.3">
      <c r="C271" s="42"/>
      <c r="D271" s="43"/>
      <c r="E271" s="43"/>
      <c r="F271" s="43"/>
      <c r="G271" s="44"/>
      <c r="H271" s="44"/>
    </row>
    <row r="272" spans="3:8" x14ac:dyDescent="0.3">
      <c r="C272" s="42"/>
      <c r="D272" s="43"/>
      <c r="E272" s="43"/>
      <c r="F272" s="43"/>
      <c r="G272" s="44"/>
      <c r="H272" s="44"/>
    </row>
    <row r="273" spans="3:8" x14ac:dyDescent="0.3">
      <c r="C273" s="42"/>
      <c r="D273" s="43"/>
      <c r="E273" s="43"/>
      <c r="F273" s="43"/>
      <c r="G273" s="44"/>
      <c r="H273" s="44"/>
    </row>
    <row r="274" spans="3:8" x14ac:dyDescent="0.3">
      <c r="C274" s="42"/>
      <c r="D274" s="43"/>
      <c r="E274" s="43"/>
      <c r="F274" s="43"/>
      <c r="G274" s="44"/>
      <c r="H274" s="44"/>
    </row>
    <row r="275" spans="3:8" x14ac:dyDescent="0.3">
      <c r="C275" s="42"/>
      <c r="D275" s="43"/>
      <c r="E275" s="43"/>
      <c r="F275" s="43"/>
      <c r="G275" s="44"/>
      <c r="H275" s="44"/>
    </row>
    <row r="276" spans="3:8" x14ac:dyDescent="0.3">
      <c r="C276" s="42"/>
      <c r="D276" s="43"/>
      <c r="E276" s="43"/>
      <c r="F276" s="43"/>
      <c r="G276" s="44"/>
      <c r="H276" s="44"/>
    </row>
    <row r="277" spans="3:8" x14ac:dyDescent="0.3">
      <c r="C277" s="42"/>
      <c r="D277" s="43"/>
      <c r="E277" s="43"/>
      <c r="F277" s="43"/>
      <c r="G277" s="44"/>
      <c r="H277" s="44"/>
    </row>
    <row r="278" spans="3:8" x14ac:dyDescent="0.3">
      <c r="C278" s="42"/>
      <c r="D278" s="43"/>
      <c r="E278" s="43"/>
      <c r="F278" s="43"/>
      <c r="G278" s="44"/>
      <c r="H278" s="44"/>
    </row>
  </sheetData>
  <mergeCells count="6">
    <mergeCell ref="J5:K5"/>
    <mergeCell ref="J7:K7"/>
    <mergeCell ref="J9:K9"/>
    <mergeCell ref="J11:K11"/>
    <mergeCell ref="J13:K13"/>
    <mergeCell ref="M23:N23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D39DC-5227-4176-A852-782C8F580672}">
  <dimension ref="A1:P278"/>
  <sheetViews>
    <sheetView topLeftCell="B121" workbookViewId="0">
      <selection activeCell="C251" sqref="C251"/>
    </sheetView>
  </sheetViews>
  <sheetFormatPr defaultRowHeight="14.4" x14ac:dyDescent="0.3"/>
  <cols>
    <col min="1" max="1" width="9.6640625" hidden="1" customWidth="1"/>
    <col min="2" max="2" width="10.109375" style="7" bestFit="1" customWidth="1"/>
    <col min="3" max="3" width="43.77734375" bestFit="1" customWidth="1"/>
    <col min="4" max="4" width="9.44140625" style="9" bestFit="1" customWidth="1"/>
    <col min="5" max="6" width="9.44140625" style="9" customWidth="1"/>
    <col min="7" max="7" width="6.88671875" style="11" customWidth="1"/>
    <col min="8" max="8" width="8.88671875" style="11" customWidth="1"/>
    <col min="10" max="10" width="15.6640625" bestFit="1" customWidth="1"/>
    <col min="11" max="11" width="11.33203125" bestFit="1" customWidth="1"/>
    <col min="13" max="13" width="14.6640625" bestFit="1" customWidth="1"/>
    <col min="14" max="14" width="24" bestFit="1" customWidth="1"/>
    <col min="15" max="15" width="30.33203125" bestFit="1" customWidth="1"/>
  </cols>
  <sheetData>
    <row r="1" spans="1:14" ht="15" thickBot="1" x14ac:dyDescent="0.35"/>
    <row r="2" spans="1:14" ht="15" thickBot="1" x14ac:dyDescent="0.35">
      <c r="A2" s="1" t="s">
        <v>0</v>
      </c>
      <c r="B2" s="8" t="s">
        <v>1</v>
      </c>
      <c r="C2" s="2" t="s">
        <v>3</v>
      </c>
      <c r="D2" s="10" t="s">
        <v>2</v>
      </c>
      <c r="E2" s="10" t="s">
        <v>6</v>
      </c>
      <c r="F2" s="10" t="s">
        <v>14</v>
      </c>
      <c r="G2" s="12" t="s">
        <v>4</v>
      </c>
      <c r="H2" s="13" t="s">
        <v>5</v>
      </c>
      <c r="J2" s="3" t="s">
        <v>7</v>
      </c>
      <c r="K2" s="4" t="s">
        <v>8</v>
      </c>
    </row>
    <row r="3" spans="1:14" ht="15" thickBot="1" x14ac:dyDescent="0.35">
      <c r="A3">
        <v>1</v>
      </c>
      <c r="B3" s="7" t="s">
        <v>236</v>
      </c>
      <c r="C3" s="16" t="s">
        <v>522</v>
      </c>
      <c r="D3" s="43"/>
      <c r="E3" s="43"/>
      <c r="F3" s="43"/>
      <c r="G3" s="44"/>
      <c r="H3" s="44"/>
      <c r="J3" s="5" t="s">
        <v>518</v>
      </c>
      <c r="K3" s="6" t="s">
        <v>519</v>
      </c>
    </row>
    <row r="4" spans="1:14" x14ac:dyDescent="0.3">
      <c r="A4">
        <v>1</v>
      </c>
      <c r="C4" s="16"/>
      <c r="D4" s="43"/>
      <c r="E4" s="43"/>
      <c r="F4" s="43"/>
      <c r="G4" s="44"/>
      <c r="H4" s="44"/>
    </row>
    <row r="5" spans="1:14" x14ac:dyDescent="0.3">
      <c r="A5">
        <v>1</v>
      </c>
      <c r="C5" s="42"/>
      <c r="D5" s="43"/>
      <c r="E5" s="43"/>
      <c r="F5" s="43"/>
      <c r="G5" s="44"/>
      <c r="H5" s="44"/>
      <c r="J5" s="39" t="s">
        <v>207</v>
      </c>
      <c r="K5" s="40"/>
      <c r="M5" t="s">
        <v>214</v>
      </c>
      <c r="N5" t="s">
        <v>215</v>
      </c>
    </row>
    <row r="6" spans="1:14" x14ac:dyDescent="0.3">
      <c r="C6" s="42"/>
      <c r="D6" s="43"/>
      <c r="E6" s="43"/>
      <c r="F6" s="43"/>
      <c r="G6" s="44"/>
      <c r="H6" s="44"/>
      <c r="J6" s="34">
        <f>SUM(G3:H52)</f>
        <v>0</v>
      </c>
      <c r="K6" s="34"/>
      <c r="M6">
        <f>SUM(G3:G310)</f>
        <v>7</v>
      </c>
      <c r="N6">
        <f>SUM(H3:H310)</f>
        <v>9</v>
      </c>
    </row>
    <row r="7" spans="1:14" x14ac:dyDescent="0.3">
      <c r="C7" s="42"/>
      <c r="D7" s="43"/>
      <c r="E7" s="43"/>
      <c r="F7" s="43"/>
      <c r="G7" s="44"/>
      <c r="H7" s="44"/>
      <c r="J7" s="39" t="s">
        <v>208</v>
      </c>
      <c r="K7" s="40"/>
    </row>
    <row r="8" spans="1:14" x14ac:dyDescent="0.3">
      <c r="C8" s="42"/>
      <c r="D8" s="43"/>
      <c r="E8" s="43"/>
      <c r="F8" s="43"/>
      <c r="G8" s="44"/>
      <c r="H8" s="44"/>
      <c r="J8" s="34">
        <f>SUM(G54:H129)</f>
        <v>3</v>
      </c>
      <c r="K8" s="34"/>
    </row>
    <row r="9" spans="1:14" x14ac:dyDescent="0.3">
      <c r="C9" s="42"/>
      <c r="D9" s="43"/>
      <c r="E9" s="43"/>
      <c r="F9" s="43"/>
      <c r="G9" s="44"/>
      <c r="H9" s="44"/>
      <c r="J9" s="39" t="s">
        <v>209</v>
      </c>
      <c r="K9" s="40"/>
    </row>
    <row r="10" spans="1:14" x14ac:dyDescent="0.3">
      <c r="C10" s="42"/>
      <c r="D10" s="43"/>
      <c r="E10" s="43"/>
      <c r="F10" s="43"/>
      <c r="G10" s="44"/>
      <c r="H10" s="44"/>
      <c r="J10" s="34">
        <f>SUM(G131:H204)</f>
        <v>6</v>
      </c>
      <c r="K10" s="34"/>
    </row>
    <row r="11" spans="1:14" x14ac:dyDescent="0.3">
      <c r="C11" s="42"/>
      <c r="D11" s="43"/>
      <c r="E11" s="43"/>
      <c r="F11" s="43"/>
      <c r="G11" s="44"/>
      <c r="H11" s="44"/>
      <c r="J11" s="39" t="s">
        <v>210</v>
      </c>
      <c r="K11" s="40"/>
    </row>
    <row r="12" spans="1:14" x14ac:dyDescent="0.3">
      <c r="C12" s="42"/>
      <c r="D12" s="43"/>
      <c r="E12" s="43"/>
      <c r="F12" s="43"/>
      <c r="G12" s="44"/>
      <c r="H12" s="44"/>
      <c r="J12" s="34">
        <f>SUM(G206:H247)</f>
        <v>4</v>
      </c>
      <c r="K12" s="34"/>
    </row>
    <row r="13" spans="1:14" x14ac:dyDescent="0.3">
      <c r="C13" s="42"/>
      <c r="D13" s="43"/>
      <c r="E13" s="43"/>
      <c r="F13" s="43"/>
      <c r="G13" s="44"/>
      <c r="H13" s="44"/>
      <c r="J13" s="39" t="s">
        <v>211</v>
      </c>
      <c r="K13" s="40"/>
    </row>
    <row r="14" spans="1:14" x14ac:dyDescent="0.3">
      <c r="J14" s="34">
        <f>SUM(G250:H310)</f>
        <v>2</v>
      </c>
      <c r="K14" s="34"/>
    </row>
    <row r="15" spans="1:14" x14ac:dyDescent="0.3">
      <c r="J15" s="34" t="s">
        <v>213</v>
      </c>
      <c r="K15" s="34">
        <f>SUM(J6,J8,J10,J12,J14)</f>
        <v>15</v>
      </c>
    </row>
    <row r="23" spans="3:14" x14ac:dyDescent="0.3">
      <c r="C23" s="37"/>
      <c r="M23" s="41" t="s">
        <v>216</v>
      </c>
      <c r="N23" s="41"/>
    </row>
    <row r="24" spans="3:14" x14ac:dyDescent="0.3">
      <c r="M24" t="s">
        <v>217</v>
      </c>
      <c r="N24">
        <v>8</v>
      </c>
    </row>
    <row r="25" spans="3:14" x14ac:dyDescent="0.3">
      <c r="M25" t="s">
        <v>230</v>
      </c>
      <c r="N25">
        <v>2</v>
      </c>
    </row>
    <row r="26" spans="3:14" x14ac:dyDescent="0.3">
      <c r="M26" t="s">
        <v>219</v>
      </c>
      <c r="N26">
        <v>0</v>
      </c>
    </row>
    <row r="27" spans="3:14" x14ac:dyDescent="0.3">
      <c r="M27" t="s">
        <v>220</v>
      </c>
      <c r="N27">
        <v>2</v>
      </c>
    </row>
    <row r="28" spans="3:14" x14ac:dyDescent="0.3">
      <c r="C28" s="37"/>
      <c r="M28" t="s">
        <v>221</v>
      </c>
      <c r="N28">
        <v>0</v>
      </c>
    </row>
    <row r="29" spans="3:14" x14ac:dyDescent="0.3">
      <c r="M29" t="s">
        <v>226</v>
      </c>
      <c r="N29">
        <v>0</v>
      </c>
    </row>
    <row r="30" spans="3:14" x14ac:dyDescent="0.3">
      <c r="M30" t="s">
        <v>227</v>
      </c>
      <c r="N30">
        <v>1</v>
      </c>
    </row>
    <row r="31" spans="3:14" x14ac:dyDescent="0.3">
      <c r="M31" t="s">
        <v>228</v>
      </c>
      <c r="N31">
        <v>0</v>
      </c>
    </row>
    <row r="32" spans="3:14" x14ac:dyDescent="0.3">
      <c r="M32" t="s">
        <v>229</v>
      </c>
      <c r="N32">
        <v>0</v>
      </c>
    </row>
    <row r="33" spans="13:14" x14ac:dyDescent="0.3">
      <c r="M33" t="s">
        <v>218</v>
      </c>
      <c r="N33">
        <v>0</v>
      </c>
    </row>
    <row r="34" spans="13:14" x14ac:dyDescent="0.3">
      <c r="M34" t="s">
        <v>222</v>
      </c>
      <c r="N34">
        <f>SUM(M6:N6)-SUM(N24:N33)</f>
        <v>3</v>
      </c>
    </row>
    <row r="53" spans="2:16" s="23" customFormat="1" x14ac:dyDescent="0.3">
      <c r="B53" s="22" t="s">
        <v>67</v>
      </c>
      <c r="D53" s="24"/>
      <c r="E53" s="24"/>
      <c r="F53" s="24"/>
      <c r="G53" s="25"/>
      <c r="H53" s="25"/>
    </row>
    <row r="54" spans="2:16" x14ac:dyDescent="0.3">
      <c r="C54" s="16" t="s">
        <v>520</v>
      </c>
      <c r="D54" s="43">
        <v>18</v>
      </c>
      <c r="E54" s="43"/>
      <c r="F54" s="43"/>
      <c r="G54" s="44"/>
      <c r="H54" s="44">
        <v>1</v>
      </c>
    </row>
    <row r="55" spans="2:16" x14ac:dyDescent="0.3">
      <c r="C55" s="16" t="s">
        <v>521</v>
      </c>
      <c r="D55" s="43">
        <v>35</v>
      </c>
      <c r="E55" s="43"/>
      <c r="F55" s="43"/>
      <c r="G55" s="44">
        <v>1</v>
      </c>
      <c r="H55" s="44"/>
    </row>
    <row r="56" spans="2:16" x14ac:dyDescent="0.3">
      <c r="C56" s="42" t="s">
        <v>523</v>
      </c>
      <c r="D56" s="43">
        <v>39</v>
      </c>
      <c r="E56" s="43"/>
      <c r="F56" s="43"/>
      <c r="G56" s="44"/>
      <c r="H56" s="44"/>
    </row>
    <row r="57" spans="2:16" x14ac:dyDescent="0.3">
      <c r="C57" s="16" t="s">
        <v>524</v>
      </c>
      <c r="D57" s="43">
        <v>1</v>
      </c>
      <c r="E57" s="43"/>
      <c r="F57" s="43"/>
      <c r="G57" s="44"/>
      <c r="H57" s="44">
        <v>1</v>
      </c>
      <c r="M57" t="s">
        <v>231</v>
      </c>
      <c r="N57" t="s">
        <v>233</v>
      </c>
      <c r="O57" t="s">
        <v>234</v>
      </c>
      <c r="P57" t="s">
        <v>235</v>
      </c>
    </row>
    <row r="58" spans="2:16" x14ac:dyDescent="0.3">
      <c r="C58" s="42"/>
      <c r="D58" s="43"/>
      <c r="E58" s="43"/>
      <c r="F58" s="43"/>
      <c r="G58" s="44"/>
      <c r="H58" s="44"/>
      <c r="M58" s="35">
        <f>SUM(D3:D310)</f>
        <v>223</v>
      </c>
      <c r="N58" s="35">
        <f>M58/SUM(M6:N6)</f>
        <v>13.9375</v>
      </c>
      <c r="O58">
        <f>SUM(D306,D307,D215,D221,D156,D152,D145,D136,D140)</f>
        <v>53</v>
      </c>
      <c r="P58" s="19">
        <f>O58/9</f>
        <v>5.8888888888888893</v>
      </c>
    </row>
    <row r="59" spans="2:16" x14ac:dyDescent="0.3">
      <c r="C59" s="42"/>
      <c r="D59" s="43"/>
      <c r="E59" s="43"/>
      <c r="F59" s="43"/>
      <c r="G59" s="44"/>
      <c r="H59" s="44"/>
      <c r="M59" t="s">
        <v>232</v>
      </c>
      <c r="N59" s="35" t="s">
        <v>233</v>
      </c>
    </row>
    <row r="60" spans="2:16" x14ac:dyDescent="0.3">
      <c r="C60" s="42"/>
      <c r="D60" s="43"/>
      <c r="E60" s="43"/>
      <c r="F60" s="43"/>
      <c r="G60" s="44"/>
      <c r="H60" s="44"/>
      <c r="M60">
        <f>SUM(E3:E310)</f>
        <v>2</v>
      </c>
      <c r="N60" s="35">
        <f>M60/SUM(M6:N6)</f>
        <v>0.125</v>
      </c>
    </row>
    <row r="61" spans="2:16" x14ac:dyDescent="0.3">
      <c r="C61" s="42"/>
      <c r="D61" s="43"/>
      <c r="E61" s="43"/>
      <c r="F61" s="43"/>
      <c r="G61" s="44"/>
      <c r="H61" s="44"/>
      <c r="M61" t="s">
        <v>14</v>
      </c>
      <c r="N61" s="35" t="s">
        <v>233</v>
      </c>
    </row>
    <row r="62" spans="2:16" x14ac:dyDescent="0.3">
      <c r="C62" s="42"/>
      <c r="D62" s="43"/>
      <c r="E62" s="43"/>
      <c r="F62" s="43"/>
      <c r="G62" s="44"/>
      <c r="H62" s="44"/>
      <c r="M62">
        <f>SUM(F3:F310)</f>
        <v>2</v>
      </c>
      <c r="N62" s="35">
        <f>M62/SUM(M6:N6)</f>
        <v>0.125</v>
      </c>
    </row>
    <row r="63" spans="2:16" x14ac:dyDescent="0.3">
      <c r="C63" s="42"/>
      <c r="D63" s="43"/>
      <c r="E63" s="43"/>
      <c r="F63" s="43"/>
      <c r="G63" s="44"/>
      <c r="H63" s="44"/>
    </row>
    <row r="64" spans="2:16" x14ac:dyDescent="0.3">
      <c r="C64" s="42"/>
      <c r="D64" s="43"/>
      <c r="E64" s="43"/>
      <c r="F64" s="43"/>
      <c r="G64" s="44"/>
      <c r="H64" s="44"/>
    </row>
    <row r="130" spans="2:8" s="23" customFormat="1" x14ac:dyDescent="0.3">
      <c r="B130" s="33" t="s">
        <v>101</v>
      </c>
      <c r="D130" s="24"/>
      <c r="E130" s="24"/>
      <c r="F130" s="24"/>
      <c r="G130" s="25"/>
      <c r="H130" s="25"/>
    </row>
    <row r="131" spans="2:8" x14ac:dyDescent="0.3">
      <c r="C131" s="16" t="s">
        <v>525</v>
      </c>
      <c r="D131" s="43">
        <v>4</v>
      </c>
      <c r="E131" s="43"/>
      <c r="F131" s="43"/>
      <c r="G131" s="44">
        <v>1</v>
      </c>
      <c r="H131" s="44"/>
    </row>
    <row r="132" spans="2:8" x14ac:dyDescent="0.3">
      <c r="C132" s="42" t="s">
        <v>526</v>
      </c>
      <c r="D132" s="43"/>
      <c r="E132" s="43"/>
      <c r="F132" s="43"/>
      <c r="G132" s="44"/>
      <c r="H132" s="44">
        <v>1</v>
      </c>
    </row>
    <row r="133" spans="2:8" x14ac:dyDescent="0.3">
      <c r="C133" s="16" t="s">
        <v>527</v>
      </c>
      <c r="D133" s="43">
        <v>7</v>
      </c>
      <c r="E133" s="43"/>
      <c r="F133" s="43">
        <v>1</v>
      </c>
      <c r="G133" s="44">
        <v>1</v>
      </c>
      <c r="H133" s="44"/>
    </row>
    <row r="134" spans="2:8" x14ac:dyDescent="0.3">
      <c r="C134" s="42" t="s">
        <v>528</v>
      </c>
      <c r="D134" s="43">
        <v>4</v>
      </c>
      <c r="E134" s="43"/>
      <c r="F134" s="43"/>
      <c r="G134" s="44">
        <v>1</v>
      </c>
      <c r="H134" s="44"/>
    </row>
    <row r="135" spans="2:8" x14ac:dyDescent="0.3">
      <c r="C135" s="16" t="s">
        <v>529</v>
      </c>
      <c r="D135" s="43">
        <v>5</v>
      </c>
      <c r="E135" s="43"/>
      <c r="F135" s="43"/>
      <c r="G135" s="44"/>
      <c r="H135" s="44">
        <v>1</v>
      </c>
    </row>
    <row r="136" spans="2:8" x14ac:dyDescent="0.3">
      <c r="C136" s="42" t="s">
        <v>530</v>
      </c>
      <c r="D136" s="43">
        <v>53</v>
      </c>
      <c r="E136" s="43">
        <v>2</v>
      </c>
      <c r="F136" s="43">
        <v>1</v>
      </c>
      <c r="G136" s="44"/>
      <c r="H136" s="44">
        <v>1</v>
      </c>
    </row>
    <row r="137" spans="2:8" x14ac:dyDescent="0.3">
      <c r="C137" s="42"/>
      <c r="D137" s="43"/>
      <c r="E137" s="43"/>
      <c r="F137" s="43"/>
      <c r="G137" s="44"/>
      <c r="H137" s="44"/>
    </row>
    <row r="138" spans="2:8" x14ac:dyDescent="0.3">
      <c r="C138" s="42"/>
      <c r="D138" s="43"/>
      <c r="E138" s="43"/>
      <c r="F138" s="43"/>
      <c r="G138" s="44"/>
      <c r="H138" s="44"/>
    </row>
    <row r="139" spans="2:8" x14ac:dyDescent="0.3">
      <c r="C139" s="42"/>
      <c r="D139" s="43"/>
      <c r="E139" s="43"/>
      <c r="F139" s="43"/>
      <c r="G139" s="44"/>
      <c r="H139" s="44"/>
    </row>
    <row r="140" spans="2:8" x14ac:dyDescent="0.3">
      <c r="C140" s="42"/>
      <c r="D140" s="43"/>
      <c r="E140" s="43"/>
      <c r="F140" s="43"/>
      <c r="G140" s="44"/>
      <c r="H140" s="44"/>
    </row>
    <row r="141" spans="2:8" x14ac:dyDescent="0.3">
      <c r="C141" s="42"/>
      <c r="D141" s="43"/>
      <c r="E141" s="43"/>
      <c r="F141" s="43"/>
      <c r="G141" s="44"/>
      <c r="H141" s="44"/>
    </row>
    <row r="142" spans="2:8" x14ac:dyDescent="0.3">
      <c r="C142" s="42"/>
      <c r="D142" s="43"/>
      <c r="E142" s="43"/>
      <c r="F142" s="43"/>
      <c r="G142" s="44"/>
      <c r="H142" s="44"/>
    </row>
    <row r="143" spans="2:8" x14ac:dyDescent="0.3">
      <c r="C143" s="42"/>
      <c r="D143" s="43"/>
      <c r="E143" s="43"/>
      <c r="F143" s="43"/>
      <c r="G143" s="44"/>
      <c r="H143" s="44"/>
    </row>
    <row r="144" spans="2:8" x14ac:dyDescent="0.3">
      <c r="C144" s="42"/>
      <c r="D144" s="43"/>
      <c r="E144" s="43"/>
      <c r="F144" s="43"/>
      <c r="G144" s="44"/>
      <c r="H144" s="44"/>
    </row>
    <row r="145" spans="3:8" x14ac:dyDescent="0.3">
      <c r="C145" s="42"/>
      <c r="D145" s="43"/>
      <c r="E145" s="43"/>
      <c r="F145" s="43"/>
      <c r="G145" s="44"/>
      <c r="H145" s="44"/>
    </row>
    <row r="146" spans="3:8" x14ac:dyDescent="0.3">
      <c r="C146" s="42"/>
      <c r="D146" s="43"/>
      <c r="E146" s="43"/>
      <c r="F146" s="43"/>
      <c r="G146" s="44"/>
      <c r="H146" s="44"/>
    </row>
    <row r="147" spans="3:8" x14ac:dyDescent="0.3">
      <c r="C147" s="42"/>
      <c r="D147" s="43"/>
      <c r="E147" s="43"/>
      <c r="F147" s="43"/>
      <c r="G147" s="44"/>
      <c r="H147" s="44"/>
    </row>
    <row r="148" spans="3:8" x14ac:dyDescent="0.3">
      <c r="C148" s="42"/>
      <c r="D148" s="43"/>
      <c r="E148" s="43"/>
      <c r="F148" s="43"/>
      <c r="G148" s="44"/>
      <c r="H148" s="44"/>
    </row>
    <row r="149" spans="3:8" x14ac:dyDescent="0.3">
      <c r="C149" s="42"/>
      <c r="D149" s="43"/>
      <c r="E149" s="43"/>
      <c r="F149" s="43"/>
      <c r="G149" s="44"/>
      <c r="H149" s="44"/>
    </row>
    <row r="150" spans="3:8" x14ac:dyDescent="0.3">
      <c r="C150" s="42"/>
      <c r="D150" s="43"/>
      <c r="E150" s="43"/>
      <c r="F150" s="43"/>
      <c r="G150" s="44"/>
      <c r="H150" s="44"/>
    </row>
    <row r="151" spans="3:8" x14ac:dyDescent="0.3">
      <c r="C151" s="42"/>
      <c r="D151" s="43"/>
      <c r="E151" s="43"/>
      <c r="F151" s="43"/>
      <c r="G151" s="44"/>
      <c r="H151" s="44"/>
    </row>
    <row r="152" spans="3:8" x14ac:dyDescent="0.3">
      <c r="C152" s="42"/>
      <c r="D152" s="43"/>
      <c r="E152" s="43"/>
      <c r="F152" s="43"/>
      <c r="G152" s="44"/>
      <c r="H152" s="44"/>
    </row>
    <row r="153" spans="3:8" x14ac:dyDescent="0.3">
      <c r="C153" s="42"/>
      <c r="D153" s="43"/>
      <c r="E153" s="43"/>
      <c r="F153" s="43"/>
      <c r="G153" s="44"/>
      <c r="H153" s="44"/>
    </row>
    <row r="154" spans="3:8" x14ac:dyDescent="0.3">
      <c r="C154" s="42"/>
      <c r="D154" s="43"/>
      <c r="E154" s="43"/>
      <c r="F154" s="43"/>
      <c r="G154" s="44"/>
      <c r="H154" s="44"/>
    </row>
    <row r="155" spans="3:8" x14ac:dyDescent="0.3">
      <c r="C155" s="42"/>
      <c r="D155" s="43"/>
      <c r="E155" s="43"/>
      <c r="F155" s="43"/>
      <c r="G155" s="44"/>
      <c r="H155" s="44"/>
    </row>
    <row r="156" spans="3:8" x14ac:dyDescent="0.3">
      <c r="C156" s="42"/>
      <c r="D156" s="43"/>
      <c r="E156" s="43"/>
      <c r="F156" s="43"/>
      <c r="G156" s="44"/>
      <c r="H156" s="44"/>
    </row>
    <row r="157" spans="3:8" x14ac:dyDescent="0.3">
      <c r="C157" s="42"/>
      <c r="D157" s="43"/>
      <c r="E157" s="43"/>
      <c r="F157" s="43"/>
      <c r="G157" s="44"/>
      <c r="H157" s="44"/>
    </row>
    <row r="158" spans="3:8" x14ac:dyDescent="0.3">
      <c r="C158" s="42"/>
      <c r="D158" s="43"/>
      <c r="E158" s="43"/>
      <c r="F158" s="43"/>
      <c r="G158" s="44"/>
      <c r="H158" s="44"/>
    </row>
    <row r="159" spans="3:8" x14ac:dyDescent="0.3">
      <c r="C159" s="42"/>
      <c r="D159" s="43"/>
      <c r="E159" s="43"/>
      <c r="F159" s="43"/>
      <c r="G159" s="44"/>
      <c r="H159" s="44"/>
    </row>
    <row r="160" spans="3:8" x14ac:dyDescent="0.3">
      <c r="C160" s="42"/>
      <c r="D160" s="43"/>
      <c r="E160" s="43"/>
      <c r="F160" s="43"/>
      <c r="G160" s="44"/>
      <c r="H160" s="44"/>
    </row>
    <row r="161" spans="3:8" x14ac:dyDescent="0.3">
      <c r="C161" s="42"/>
      <c r="D161" s="43"/>
      <c r="E161" s="43"/>
      <c r="F161" s="43"/>
      <c r="G161" s="44"/>
      <c r="H161" s="44"/>
    </row>
    <row r="162" spans="3:8" x14ac:dyDescent="0.3">
      <c r="C162" s="42"/>
      <c r="D162" s="43"/>
      <c r="E162" s="43"/>
      <c r="F162" s="43"/>
      <c r="G162" s="44"/>
      <c r="H162" s="44"/>
    </row>
    <row r="163" spans="3:8" x14ac:dyDescent="0.3">
      <c r="C163" s="42"/>
      <c r="D163" s="43"/>
      <c r="E163" s="43"/>
      <c r="F163" s="43"/>
      <c r="G163" s="44"/>
      <c r="H163" s="44"/>
    </row>
    <row r="164" spans="3:8" x14ac:dyDescent="0.3">
      <c r="C164" s="42"/>
      <c r="D164" s="43"/>
      <c r="E164" s="43"/>
      <c r="F164" s="43"/>
      <c r="G164" s="44"/>
      <c r="H164" s="44"/>
    </row>
    <row r="165" spans="3:8" x14ac:dyDescent="0.3">
      <c r="C165" s="42"/>
      <c r="D165" s="43"/>
      <c r="E165" s="43"/>
      <c r="F165" s="43"/>
      <c r="G165" s="44"/>
      <c r="H165" s="44"/>
    </row>
    <row r="166" spans="3:8" x14ac:dyDescent="0.3">
      <c r="C166" s="42"/>
      <c r="D166" s="43"/>
      <c r="E166" s="43"/>
      <c r="F166" s="43"/>
      <c r="G166" s="44"/>
      <c r="H166" s="44"/>
    </row>
    <row r="167" spans="3:8" x14ac:dyDescent="0.3">
      <c r="C167" s="42"/>
      <c r="D167" s="43"/>
      <c r="E167" s="43"/>
      <c r="F167" s="43"/>
      <c r="G167" s="44"/>
      <c r="H167" s="44"/>
    </row>
    <row r="168" spans="3:8" x14ac:dyDescent="0.3">
      <c r="C168" s="42"/>
      <c r="D168" s="43"/>
      <c r="E168" s="43"/>
      <c r="F168" s="43"/>
      <c r="G168" s="44"/>
      <c r="H168" s="44"/>
    </row>
    <row r="169" spans="3:8" x14ac:dyDescent="0.3">
      <c r="C169" s="42"/>
      <c r="D169" s="43"/>
      <c r="E169" s="43"/>
      <c r="F169" s="43"/>
      <c r="G169" s="44"/>
      <c r="H169" s="44"/>
    </row>
    <row r="170" spans="3:8" x14ac:dyDescent="0.3">
      <c r="C170" s="42"/>
      <c r="D170" s="43"/>
      <c r="E170" s="43"/>
      <c r="F170" s="43"/>
      <c r="G170" s="44"/>
      <c r="H170" s="44"/>
    </row>
    <row r="171" spans="3:8" x14ac:dyDescent="0.3">
      <c r="C171" s="42"/>
      <c r="D171" s="43"/>
      <c r="E171" s="43"/>
      <c r="F171" s="43"/>
      <c r="G171" s="44"/>
      <c r="H171" s="44"/>
    </row>
    <row r="172" spans="3:8" x14ac:dyDescent="0.3">
      <c r="C172" s="42"/>
      <c r="D172" s="43"/>
      <c r="E172" s="43"/>
      <c r="F172" s="43"/>
      <c r="G172" s="44"/>
      <c r="H172" s="44"/>
    </row>
    <row r="173" spans="3:8" x14ac:dyDescent="0.3">
      <c r="C173" s="42"/>
      <c r="D173" s="43"/>
      <c r="E173" s="43"/>
      <c r="F173" s="43"/>
      <c r="G173" s="44"/>
      <c r="H173" s="44"/>
    </row>
    <row r="174" spans="3:8" x14ac:dyDescent="0.3">
      <c r="C174" s="42"/>
      <c r="D174" s="43"/>
      <c r="E174" s="43"/>
      <c r="F174" s="43"/>
      <c r="G174" s="44"/>
      <c r="H174" s="44"/>
    </row>
    <row r="175" spans="3:8" x14ac:dyDescent="0.3">
      <c r="C175" s="42"/>
      <c r="D175" s="43"/>
      <c r="E175" s="43"/>
      <c r="F175" s="43"/>
      <c r="G175" s="44"/>
      <c r="H175" s="44"/>
    </row>
    <row r="176" spans="3:8" x14ac:dyDescent="0.3">
      <c r="C176" s="42"/>
      <c r="D176" s="43"/>
      <c r="E176" s="43"/>
      <c r="F176" s="43"/>
      <c r="G176" s="44"/>
      <c r="H176" s="44"/>
    </row>
    <row r="177" spans="3:8" x14ac:dyDescent="0.3">
      <c r="C177" s="42"/>
      <c r="D177" s="43"/>
      <c r="E177" s="43"/>
      <c r="F177" s="43"/>
      <c r="G177" s="44"/>
      <c r="H177" s="44"/>
    </row>
    <row r="178" spans="3:8" x14ac:dyDescent="0.3">
      <c r="C178" s="42"/>
      <c r="D178" s="43"/>
      <c r="E178" s="43"/>
      <c r="F178" s="43"/>
      <c r="G178" s="44"/>
      <c r="H178" s="44"/>
    </row>
    <row r="179" spans="3:8" x14ac:dyDescent="0.3">
      <c r="C179" s="42"/>
      <c r="D179" s="43"/>
      <c r="E179" s="43"/>
      <c r="F179" s="43"/>
      <c r="G179" s="44"/>
      <c r="H179" s="44"/>
    </row>
    <row r="180" spans="3:8" x14ac:dyDescent="0.3">
      <c r="C180" s="42"/>
      <c r="D180" s="43"/>
      <c r="E180" s="43"/>
      <c r="F180" s="43"/>
      <c r="G180" s="44"/>
      <c r="H180" s="44"/>
    </row>
    <row r="181" spans="3:8" x14ac:dyDescent="0.3">
      <c r="C181" s="42"/>
      <c r="D181" s="43"/>
      <c r="E181" s="43"/>
      <c r="F181" s="43"/>
      <c r="G181" s="44"/>
      <c r="H181" s="44"/>
    </row>
    <row r="182" spans="3:8" x14ac:dyDescent="0.3">
      <c r="C182" s="42"/>
      <c r="D182" s="43"/>
      <c r="E182" s="43"/>
      <c r="F182" s="43"/>
      <c r="G182" s="44"/>
      <c r="H182" s="44"/>
    </row>
    <row r="183" spans="3:8" x14ac:dyDescent="0.3">
      <c r="C183" s="42"/>
      <c r="D183" s="43"/>
      <c r="E183" s="43"/>
      <c r="F183" s="43"/>
      <c r="G183" s="44"/>
      <c r="H183" s="44"/>
    </row>
    <row r="184" spans="3:8" x14ac:dyDescent="0.3">
      <c r="C184" s="42"/>
      <c r="D184" s="43"/>
      <c r="E184" s="43"/>
      <c r="F184" s="43"/>
      <c r="G184" s="44"/>
      <c r="H184" s="44"/>
    </row>
    <row r="185" spans="3:8" x14ac:dyDescent="0.3">
      <c r="C185" s="42"/>
      <c r="D185" s="43"/>
      <c r="E185" s="43"/>
      <c r="F185" s="43"/>
      <c r="G185" s="44"/>
      <c r="H185" s="44"/>
    </row>
    <row r="186" spans="3:8" x14ac:dyDescent="0.3">
      <c r="C186" s="42"/>
      <c r="D186" s="43"/>
      <c r="E186" s="43"/>
      <c r="F186" s="43"/>
      <c r="G186" s="44"/>
      <c r="H186" s="44"/>
    </row>
    <row r="187" spans="3:8" x14ac:dyDescent="0.3">
      <c r="C187" s="42"/>
      <c r="D187" s="43"/>
      <c r="E187" s="43"/>
      <c r="F187" s="43"/>
      <c r="G187" s="44"/>
      <c r="H187" s="44"/>
    </row>
    <row r="188" spans="3:8" x14ac:dyDescent="0.3">
      <c r="C188" s="42"/>
      <c r="D188" s="43"/>
      <c r="E188" s="43"/>
      <c r="F188" s="43"/>
      <c r="G188" s="44"/>
      <c r="H188" s="44"/>
    </row>
    <row r="189" spans="3:8" x14ac:dyDescent="0.3">
      <c r="C189" s="42"/>
      <c r="D189" s="43"/>
      <c r="E189" s="43"/>
      <c r="F189" s="43"/>
      <c r="G189" s="44"/>
      <c r="H189" s="44"/>
    </row>
    <row r="190" spans="3:8" x14ac:dyDescent="0.3">
      <c r="C190" s="42"/>
      <c r="D190" s="43"/>
      <c r="E190" s="43"/>
      <c r="F190" s="43"/>
      <c r="G190" s="44"/>
      <c r="H190" s="44"/>
    </row>
    <row r="205" spans="2:8" s="23" customFormat="1" x14ac:dyDescent="0.3">
      <c r="B205" s="33" t="s">
        <v>212</v>
      </c>
      <c r="D205" s="24"/>
      <c r="E205" s="24"/>
      <c r="F205" s="24"/>
      <c r="G205" s="25"/>
      <c r="H205" s="25"/>
    </row>
    <row r="206" spans="2:8" x14ac:dyDescent="0.3">
      <c r="C206" s="16" t="s">
        <v>527</v>
      </c>
      <c r="D206" s="43">
        <v>18</v>
      </c>
      <c r="E206" s="43"/>
      <c r="F206" s="43"/>
      <c r="G206" s="44">
        <v>1</v>
      </c>
      <c r="H206" s="44"/>
    </row>
    <row r="207" spans="2:8" x14ac:dyDescent="0.3">
      <c r="C207" s="16" t="s">
        <v>531</v>
      </c>
      <c r="D207" s="43">
        <v>3</v>
      </c>
      <c r="E207" s="43"/>
      <c r="F207" s="43"/>
      <c r="G207" s="44"/>
      <c r="H207" s="44">
        <v>1</v>
      </c>
    </row>
    <row r="208" spans="2:8" x14ac:dyDescent="0.3">
      <c r="C208" s="42" t="s">
        <v>532</v>
      </c>
      <c r="D208" s="43">
        <v>5</v>
      </c>
      <c r="E208" s="43"/>
      <c r="F208" s="43"/>
      <c r="G208" s="44">
        <v>1</v>
      </c>
      <c r="H208" s="44"/>
    </row>
    <row r="209" spans="3:8" x14ac:dyDescent="0.3">
      <c r="C209" s="42" t="s">
        <v>533</v>
      </c>
      <c r="D209" s="43">
        <v>6</v>
      </c>
      <c r="E209" s="43"/>
      <c r="F209" s="43"/>
      <c r="G209" s="44"/>
      <c r="H209" s="44">
        <v>1</v>
      </c>
    </row>
    <row r="210" spans="3:8" x14ac:dyDescent="0.3">
      <c r="C210" s="42"/>
      <c r="D210" s="43"/>
      <c r="E210" s="43"/>
      <c r="F210" s="43"/>
      <c r="G210" s="44"/>
      <c r="H210" s="44"/>
    </row>
    <row r="211" spans="3:8" x14ac:dyDescent="0.3">
      <c r="C211" s="42"/>
      <c r="D211" s="43"/>
      <c r="E211" s="43"/>
      <c r="F211" s="43"/>
      <c r="G211" s="44"/>
      <c r="H211" s="44"/>
    </row>
    <row r="212" spans="3:8" x14ac:dyDescent="0.3">
      <c r="C212" s="42"/>
      <c r="D212" s="43"/>
      <c r="E212" s="43"/>
      <c r="F212" s="43"/>
      <c r="G212" s="44"/>
      <c r="H212" s="44"/>
    </row>
    <row r="213" spans="3:8" x14ac:dyDescent="0.3">
      <c r="C213" s="42"/>
      <c r="D213" s="43"/>
      <c r="E213" s="43"/>
      <c r="F213" s="43"/>
      <c r="G213" s="44"/>
      <c r="H213" s="44"/>
    </row>
    <row r="214" spans="3:8" x14ac:dyDescent="0.3">
      <c r="C214" s="42"/>
      <c r="D214" s="43"/>
      <c r="E214" s="43"/>
      <c r="F214" s="43"/>
      <c r="G214" s="44"/>
      <c r="H214" s="44"/>
    </row>
    <row r="215" spans="3:8" x14ac:dyDescent="0.3">
      <c r="C215" s="42"/>
      <c r="D215" s="43"/>
      <c r="E215" s="43"/>
      <c r="F215" s="43"/>
      <c r="G215" s="44"/>
      <c r="H215" s="44"/>
    </row>
    <row r="216" spans="3:8" x14ac:dyDescent="0.3">
      <c r="C216" s="42"/>
      <c r="D216" s="43"/>
      <c r="E216" s="43"/>
      <c r="F216" s="43"/>
      <c r="G216" s="44"/>
      <c r="H216" s="44"/>
    </row>
    <row r="217" spans="3:8" x14ac:dyDescent="0.3">
      <c r="C217" s="42"/>
      <c r="D217" s="43"/>
      <c r="E217" s="43"/>
      <c r="F217" s="43"/>
      <c r="G217" s="44"/>
      <c r="H217" s="44"/>
    </row>
    <row r="218" spans="3:8" x14ac:dyDescent="0.3">
      <c r="C218" s="42"/>
      <c r="D218" s="43"/>
      <c r="E218" s="43"/>
      <c r="F218" s="43"/>
      <c r="G218" s="44"/>
      <c r="H218" s="44"/>
    </row>
    <row r="219" spans="3:8" x14ac:dyDescent="0.3">
      <c r="C219" s="42"/>
      <c r="D219" s="43"/>
      <c r="E219" s="43"/>
      <c r="F219" s="43"/>
      <c r="G219" s="44"/>
      <c r="H219" s="44"/>
    </row>
    <row r="220" spans="3:8" x14ac:dyDescent="0.3">
      <c r="C220" s="42"/>
      <c r="D220" s="43"/>
      <c r="E220" s="43"/>
      <c r="F220" s="43"/>
      <c r="G220" s="44"/>
      <c r="H220" s="44"/>
    </row>
    <row r="221" spans="3:8" x14ac:dyDescent="0.3">
      <c r="C221" s="42"/>
      <c r="D221" s="43"/>
      <c r="E221" s="43"/>
      <c r="F221" s="43"/>
      <c r="G221" s="44"/>
      <c r="H221" s="44"/>
    </row>
    <row r="222" spans="3:8" x14ac:dyDescent="0.3">
      <c r="C222" s="42"/>
      <c r="D222" s="43"/>
      <c r="E222" s="43"/>
      <c r="F222" s="43"/>
      <c r="G222" s="44"/>
      <c r="H222" s="44"/>
    </row>
    <row r="223" spans="3:8" x14ac:dyDescent="0.3">
      <c r="C223" s="42"/>
      <c r="D223" s="43"/>
      <c r="E223" s="43"/>
      <c r="F223" s="43"/>
      <c r="G223" s="44"/>
      <c r="H223" s="44"/>
    </row>
    <row r="224" spans="3:8" x14ac:dyDescent="0.3">
      <c r="C224" s="42"/>
      <c r="D224" s="43"/>
      <c r="E224" s="43"/>
      <c r="F224" s="43"/>
      <c r="G224" s="44"/>
      <c r="H224" s="44"/>
    </row>
    <row r="225" spans="3:8" x14ac:dyDescent="0.3">
      <c r="C225" s="42"/>
      <c r="D225" s="43"/>
      <c r="E225" s="43"/>
      <c r="F225" s="43"/>
      <c r="G225" s="44"/>
      <c r="H225" s="44"/>
    </row>
    <row r="226" spans="3:8" x14ac:dyDescent="0.3">
      <c r="C226" s="42"/>
      <c r="D226" s="43"/>
      <c r="E226" s="43"/>
      <c r="F226" s="43"/>
      <c r="G226" s="44"/>
      <c r="H226" s="44"/>
    </row>
    <row r="227" spans="3:8" x14ac:dyDescent="0.3">
      <c r="C227" s="42"/>
      <c r="D227" s="43"/>
      <c r="E227" s="43"/>
      <c r="F227" s="43"/>
      <c r="G227" s="44"/>
      <c r="H227" s="44"/>
    </row>
    <row r="228" spans="3:8" x14ac:dyDescent="0.3">
      <c r="C228" s="42"/>
      <c r="D228" s="43"/>
      <c r="E228" s="43"/>
      <c r="F228" s="43"/>
      <c r="G228" s="44"/>
      <c r="H228" s="44"/>
    </row>
    <row r="229" spans="3:8" x14ac:dyDescent="0.3">
      <c r="C229" s="42"/>
      <c r="D229" s="43"/>
      <c r="E229" s="43"/>
      <c r="F229" s="43"/>
      <c r="G229" s="44"/>
      <c r="H229" s="44"/>
    </row>
    <row r="230" spans="3:8" x14ac:dyDescent="0.3">
      <c r="C230" s="42"/>
      <c r="D230" s="43"/>
      <c r="E230" s="43"/>
      <c r="F230" s="43"/>
      <c r="G230" s="44"/>
      <c r="H230" s="44"/>
    </row>
    <row r="231" spans="3:8" x14ac:dyDescent="0.3">
      <c r="C231" s="42"/>
      <c r="D231" s="43"/>
      <c r="E231" s="43"/>
      <c r="F231" s="43"/>
      <c r="G231" s="44"/>
      <c r="H231" s="44"/>
    </row>
    <row r="232" spans="3:8" x14ac:dyDescent="0.3">
      <c r="C232" s="42"/>
      <c r="D232" s="43"/>
      <c r="E232" s="43"/>
      <c r="F232" s="43"/>
      <c r="G232" s="44"/>
      <c r="H232" s="44"/>
    </row>
    <row r="233" spans="3:8" x14ac:dyDescent="0.3">
      <c r="C233" s="42"/>
      <c r="D233" s="43"/>
      <c r="E233" s="43"/>
      <c r="F233" s="43"/>
      <c r="G233" s="44"/>
      <c r="H233" s="44"/>
    </row>
    <row r="248" spans="2:8" s="23" customFormat="1" x14ac:dyDescent="0.3">
      <c r="B248" s="33" t="s">
        <v>173</v>
      </c>
      <c r="D248" s="24"/>
      <c r="E248" s="24"/>
      <c r="F248" s="24"/>
      <c r="G248" s="25"/>
      <c r="H248" s="25"/>
    </row>
    <row r="249" spans="2:8" x14ac:dyDescent="0.3">
      <c r="C249" s="42" t="s">
        <v>534</v>
      </c>
      <c r="D249" s="43">
        <v>2</v>
      </c>
      <c r="E249" s="43"/>
      <c r="F249" s="43"/>
      <c r="G249" s="44"/>
      <c r="H249" s="44">
        <v>1</v>
      </c>
    </row>
    <row r="250" spans="2:8" x14ac:dyDescent="0.3">
      <c r="C250" s="42" t="s">
        <v>535</v>
      </c>
      <c r="D250" s="43">
        <v>7</v>
      </c>
      <c r="E250" s="43"/>
      <c r="F250" s="43"/>
      <c r="G250" s="44"/>
      <c r="H250" s="44">
        <v>1</v>
      </c>
    </row>
    <row r="251" spans="2:8" x14ac:dyDescent="0.3">
      <c r="C251" s="16" t="s">
        <v>536</v>
      </c>
      <c r="D251" s="43">
        <v>16</v>
      </c>
      <c r="E251" s="43"/>
      <c r="F251" s="43"/>
      <c r="G251" s="44">
        <v>1</v>
      </c>
      <c r="H251" s="44"/>
    </row>
    <row r="252" spans="2:8" x14ac:dyDescent="0.3">
      <c r="C252" s="42"/>
      <c r="D252" s="43"/>
      <c r="E252" s="43"/>
      <c r="F252" s="43"/>
      <c r="G252" s="44"/>
      <c r="H252" s="44"/>
    </row>
    <row r="253" spans="2:8" x14ac:dyDescent="0.3">
      <c r="C253" s="42"/>
      <c r="D253" s="43"/>
      <c r="E253" s="43"/>
      <c r="F253" s="43"/>
      <c r="G253" s="44"/>
      <c r="H253" s="44"/>
    </row>
    <row r="254" spans="2:8" x14ac:dyDescent="0.3">
      <c r="C254" s="42"/>
      <c r="D254" s="43"/>
      <c r="E254" s="43"/>
      <c r="F254" s="43"/>
      <c r="G254" s="44"/>
      <c r="H254" s="44"/>
    </row>
    <row r="255" spans="2:8" x14ac:dyDescent="0.3">
      <c r="C255" s="42"/>
      <c r="D255" s="43"/>
      <c r="E255" s="43"/>
      <c r="F255" s="43"/>
      <c r="G255" s="44"/>
      <c r="H255" s="44"/>
    </row>
    <row r="256" spans="2:8" x14ac:dyDescent="0.3">
      <c r="C256" s="42"/>
      <c r="D256" s="43"/>
      <c r="E256" s="43"/>
      <c r="F256" s="43"/>
      <c r="G256" s="44"/>
      <c r="H256" s="44"/>
    </row>
    <row r="257" spans="3:8" x14ac:dyDescent="0.3">
      <c r="C257" s="42"/>
      <c r="D257" s="43"/>
      <c r="E257" s="43"/>
      <c r="F257" s="43"/>
      <c r="G257" s="44"/>
      <c r="H257" s="44"/>
    </row>
    <row r="258" spans="3:8" x14ac:dyDescent="0.3">
      <c r="C258" s="42"/>
      <c r="D258" s="43"/>
      <c r="E258" s="43"/>
      <c r="F258" s="43"/>
      <c r="G258" s="44"/>
      <c r="H258" s="44"/>
    </row>
    <row r="259" spans="3:8" x14ac:dyDescent="0.3">
      <c r="C259" s="42"/>
      <c r="D259" s="43"/>
      <c r="E259" s="43"/>
      <c r="F259" s="43"/>
      <c r="G259" s="44"/>
      <c r="H259" s="44"/>
    </row>
    <row r="260" spans="3:8" x14ac:dyDescent="0.3">
      <c r="C260" s="42"/>
      <c r="D260" s="43"/>
      <c r="E260" s="43"/>
      <c r="F260" s="43"/>
      <c r="G260" s="44"/>
      <c r="H260" s="44"/>
    </row>
    <row r="261" spans="3:8" x14ac:dyDescent="0.3">
      <c r="C261" s="42"/>
      <c r="D261" s="43"/>
      <c r="E261" s="43"/>
      <c r="F261" s="43"/>
      <c r="G261" s="44"/>
      <c r="H261" s="44"/>
    </row>
    <row r="262" spans="3:8" x14ac:dyDescent="0.3">
      <c r="C262" s="42"/>
      <c r="D262" s="43"/>
      <c r="E262" s="43"/>
      <c r="F262" s="43"/>
      <c r="G262" s="44"/>
      <c r="H262" s="44"/>
    </row>
    <row r="263" spans="3:8" x14ac:dyDescent="0.3">
      <c r="C263" s="42"/>
      <c r="D263" s="43"/>
      <c r="E263" s="43"/>
      <c r="F263" s="43"/>
      <c r="G263" s="44"/>
      <c r="H263" s="44"/>
    </row>
    <row r="264" spans="3:8" x14ac:dyDescent="0.3">
      <c r="C264" s="42"/>
      <c r="D264" s="43"/>
      <c r="E264" s="43"/>
      <c r="F264" s="43"/>
      <c r="G264" s="44"/>
      <c r="H264" s="44"/>
    </row>
    <row r="265" spans="3:8" x14ac:dyDescent="0.3">
      <c r="C265" s="42"/>
      <c r="D265" s="43"/>
      <c r="E265" s="43"/>
      <c r="F265" s="43"/>
      <c r="G265" s="44"/>
      <c r="H265" s="44"/>
    </row>
    <row r="266" spans="3:8" x14ac:dyDescent="0.3">
      <c r="C266" s="42"/>
      <c r="D266" s="43"/>
      <c r="E266" s="43"/>
      <c r="F266" s="43"/>
      <c r="G266" s="44"/>
      <c r="H266" s="44"/>
    </row>
    <row r="267" spans="3:8" x14ac:dyDescent="0.3">
      <c r="C267" s="42"/>
      <c r="D267" s="43"/>
      <c r="E267" s="43"/>
      <c r="F267" s="43"/>
      <c r="G267" s="44"/>
      <c r="H267" s="44"/>
    </row>
    <row r="268" spans="3:8" x14ac:dyDescent="0.3">
      <c r="C268" s="42"/>
      <c r="D268" s="43"/>
      <c r="E268" s="43"/>
      <c r="F268" s="43"/>
      <c r="G268" s="44"/>
      <c r="H268" s="44"/>
    </row>
    <row r="269" spans="3:8" x14ac:dyDescent="0.3">
      <c r="C269" s="42"/>
      <c r="D269" s="43"/>
      <c r="E269" s="43"/>
      <c r="F269" s="43"/>
      <c r="G269" s="44"/>
      <c r="H269" s="44"/>
    </row>
    <row r="270" spans="3:8" x14ac:dyDescent="0.3">
      <c r="C270" s="42"/>
      <c r="D270" s="43"/>
      <c r="E270" s="43"/>
      <c r="F270" s="43"/>
      <c r="G270" s="44"/>
      <c r="H270" s="44"/>
    </row>
    <row r="271" spans="3:8" x14ac:dyDescent="0.3">
      <c r="C271" s="42"/>
      <c r="D271" s="43"/>
      <c r="E271" s="43"/>
      <c r="F271" s="43"/>
      <c r="G271" s="44"/>
      <c r="H271" s="44"/>
    </row>
    <row r="272" spans="3:8" x14ac:dyDescent="0.3">
      <c r="C272" s="42"/>
      <c r="D272" s="43"/>
      <c r="E272" s="43"/>
      <c r="F272" s="43"/>
      <c r="G272" s="44"/>
      <c r="H272" s="44"/>
    </row>
    <row r="273" spans="3:8" x14ac:dyDescent="0.3">
      <c r="C273" s="42"/>
      <c r="D273" s="43"/>
      <c r="E273" s="43"/>
      <c r="F273" s="43"/>
      <c r="G273" s="44"/>
      <c r="H273" s="44"/>
    </row>
    <row r="274" spans="3:8" x14ac:dyDescent="0.3">
      <c r="C274" s="42"/>
      <c r="D274" s="43"/>
      <c r="E274" s="43"/>
      <c r="F274" s="43"/>
      <c r="G274" s="44"/>
      <c r="H274" s="44"/>
    </row>
    <row r="275" spans="3:8" x14ac:dyDescent="0.3">
      <c r="C275" s="42"/>
      <c r="D275" s="43"/>
      <c r="E275" s="43"/>
      <c r="F275" s="43"/>
      <c r="G275" s="44"/>
      <c r="H275" s="44"/>
    </row>
    <row r="276" spans="3:8" x14ac:dyDescent="0.3">
      <c r="C276" s="42"/>
      <c r="D276" s="43"/>
      <c r="E276" s="43"/>
      <c r="F276" s="43"/>
      <c r="G276" s="44"/>
      <c r="H276" s="44"/>
    </row>
    <row r="277" spans="3:8" x14ac:dyDescent="0.3">
      <c r="C277" s="42"/>
      <c r="D277" s="43"/>
      <c r="E277" s="43"/>
      <c r="F277" s="43"/>
      <c r="G277" s="44"/>
      <c r="H277" s="44"/>
    </row>
    <row r="278" spans="3:8" x14ac:dyDescent="0.3">
      <c r="C278" s="42"/>
      <c r="D278" s="43"/>
      <c r="E278" s="43"/>
      <c r="F278" s="43"/>
      <c r="G278" s="44"/>
      <c r="H278" s="44"/>
    </row>
  </sheetData>
  <mergeCells count="6">
    <mergeCell ref="J5:K5"/>
    <mergeCell ref="J7:K7"/>
    <mergeCell ref="J9:K9"/>
    <mergeCell ref="J11:K11"/>
    <mergeCell ref="J13:K13"/>
    <mergeCell ref="M23:N23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6D484-25FD-44CD-BB57-697B8F418255}">
  <dimension ref="A1:P278"/>
  <sheetViews>
    <sheetView topLeftCell="B1" workbookViewId="0">
      <selection activeCell="C11" sqref="C11"/>
    </sheetView>
  </sheetViews>
  <sheetFormatPr defaultRowHeight="14.4" x14ac:dyDescent="0.3"/>
  <cols>
    <col min="1" max="1" width="9.6640625" hidden="1" customWidth="1"/>
    <col min="2" max="2" width="10.109375" style="7" bestFit="1" customWidth="1"/>
    <col min="3" max="3" width="43.77734375" bestFit="1" customWidth="1"/>
    <col min="4" max="4" width="9.44140625" style="9" bestFit="1" customWidth="1"/>
    <col min="5" max="6" width="9.44140625" style="9" customWidth="1"/>
    <col min="7" max="7" width="6.88671875" style="11" customWidth="1"/>
    <col min="8" max="8" width="8.88671875" style="11" customWidth="1"/>
    <col min="10" max="10" width="15.6640625" bestFit="1" customWidth="1"/>
    <col min="11" max="11" width="11.33203125" bestFit="1" customWidth="1"/>
    <col min="13" max="13" width="14.6640625" bestFit="1" customWidth="1"/>
    <col min="14" max="14" width="24" bestFit="1" customWidth="1"/>
    <col min="15" max="15" width="30.33203125" bestFit="1" customWidth="1"/>
  </cols>
  <sheetData>
    <row r="1" spans="1:14" ht="15" thickBot="1" x14ac:dyDescent="0.35"/>
    <row r="2" spans="1:14" ht="15" thickBot="1" x14ac:dyDescent="0.35">
      <c r="A2" s="1" t="s">
        <v>0</v>
      </c>
      <c r="B2" s="8" t="s">
        <v>1</v>
      </c>
      <c r="C2" s="2" t="s">
        <v>3</v>
      </c>
      <c r="D2" s="10" t="s">
        <v>2</v>
      </c>
      <c r="E2" s="10" t="s">
        <v>6</v>
      </c>
      <c r="F2" s="10" t="s">
        <v>14</v>
      </c>
      <c r="G2" s="12" t="s">
        <v>4</v>
      </c>
      <c r="H2" s="13" t="s">
        <v>5</v>
      </c>
      <c r="J2" s="3" t="s">
        <v>7</v>
      </c>
      <c r="K2" s="4" t="s">
        <v>8</v>
      </c>
    </row>
    <row r="3" spans="1:14" ht="15" thickBot="1" x14ac:dyDescent="0.35">
      <c r="A3">
        <v>1</v>
      </c>
      <c r="B3" s="7" t="s">
        <v>236</v>
      </c>
      <c r="C3" t="s">
        <v>537</v>
      </c>
      <c r="H3" s="11">
        <v>1</v>
      </c>
      <c r="J3" s="5" t="s">
        <v>378</v>
      </c>
      <c r="K3" s="6" t="s">
        <v>751</v>
      </c>
    </row>
    <row r="4" spans="1:14" x14ac:dyDescent="0.3">
      <c r="A4">
        <v>1</v>
      </c>
      <c r="C4" t="s">
        <v>538</v>
      </c>
      <c r="H4" s="11">
        <v>1</v>
      </c>
    </row>
    <row r="5" spans="1:14" x14ac:dyDescent="0.3">
      <c r="A5">
        <v>1</v>
      </c>
      <c r="C5" t="s">
        <v>539</v>
      </c>
      <c r="H5" s="11">
        <v>1</v>
      </c>
      <c r="J5" s="39" t="s">
        <v>207</v>
      </c>
      <c r="K5" s="40"/>
      <c r="M5" t="s">
        <v>214</v>
      </c>
      <c r="N5" t="s">
        <v>215</v>
      </c>
    </row>
    <row r="6" spans="1:14" x14ac:dyDescent="0.3">
      <c r="C6" t="s">
        <v>540</v>
      </c>
      <c r="H6" s="11">
        <v>1</v>
      </c>
      <c r="J6" s="34">
        <f>SUM(G3:H52)</f>
        <v>33</v>
      </c>
      <c r="K6" s="34"/>
      <c r="M6">
        <f>SUM(G3:G310)</f>
        <v>126</v>
      </c>
      <c r="N6">
        <f>SUM(H3:H310)</f>
        <v>11</v>
      </c>
    </row>
    <row r="7" spans="1:14" x14ac:dyDescent="0.3">
      <c r="C7" s="27" t="s">
        <v>541</v>
      </c>
      <c r="J7" s="39" t="s">
        <v>208</v>
      </c>
      <c r="K7" s="40"/>
    </row>
    <row r="8" spans="1:14" x14ac:dyDescent="0.3">
      <c r="C8" t="s">
        <v>542</v>
      </c>
      <c r="D8" s="9">
        <v>5</v>
      </c>
      <c r="G8" s="11">
        <v>1</v>
      </c>
      <c r="J8" s="34">
        <f>SUM(G54:H129)</f>
        <v>28</v>
      </c>
      <c r="K8" s="34"/>
    </row>
    <row r="9" spans="1:14" x14ac:dyDescent="0.3">
      <c r="C9" t="s">
        <v>543</v>
      </c>
      <c r="G9" s="11">
        <v>1</v>
      </c>
      <c r="J9" s="39" t="s">
        <v>209</v>
      </c>
      <c r="K9" s="40"/>
    </row>
    <row r="10" spans="1:14" x14ac:dyDescent="0.3">
      <c r="C10" s="27" t="s">
        <v>544</v>
      </c>
      <c r="D10" s="9">
        <v>2</v>
      </c>
      <c r="G10" s="11">
        <v>1</v>
      </c>
      <c r="J10" s="34">
        <f>SUM(G131:H204)</f>
        <v>35</v>
      </c>
      <c r="K10" s="34"/>
    </row>
    <row r="11" spans="1:14" x14ac:dyDescent="0.3">
      <c r="C11" s="16" t="s">
        <v>545</v>
      </c>
      <c r="J11" s="39" t="s">
        <v>210</v>
      </c>
      <c r="K11" s="40"/>
    </row>
    <row r="12" spans="1:14" x14ac:dyDescent="0.3">
      <c r="C12" s="42" t="s">
        <v>546</v>
      </c>
      <c r="D12" s="9">
        <v>1</v>
      </c>
      <c r="G12" s="11">
        <v>1</v>
      </c>
      <c r="J12" s="34">
        <f>SUM(G206:H247)</f>
        <v>20</v>
      </c>
      <c r="K12" s="34"/>
    </row>
    <row r="13" spans="1:14" x14ac:dyDescent="0.3">
      <c r="C13" s="42" t="s">
        <v>547</v>
      </c>
      <c r="G13" s="11">
        <v>1</v>
      </c>
      <c r="H13" s="11">
        <v>1</v>
      </c>
      <c r="J13" s="39" t="s">
        <v>211</v>
      </c>
      <c r="K13" s="40"/>
    </row>
    <row r="14" spans="1:14" x14ac:dyDescent="0.3">
      <c r="C14" s="42" t="s">
        <v>548</v>
      </c>
      <c r="D14" s="9">
        <v>2</v>
      </c>
      <c r="J14" s="34">
        <f>SUM(G250:H310)</f>
        <v>20</v>
      </c>
      <c r="K14" s="34"/>
    </row>
    <row r="15" spans="1:14" x14ac:dyDescent="0.3">
      <c r="C15" s="16" t="s">
        <v>549</v>
      </c>
      <c r="G15" s="11">
        <v>1</v>
      </c>
      <c r="J15" s="34" t="s">
        <v>213</v>
      </c>
      <c r="K15" s="34">
        <f>SUM(J6,J8,J10,J12,J14)</f>
        <v>136</v>
      </c>
    </row>
    <row r="16" spans="1:14" x14ac:dyDescent="0.3">
      <c r="C16" s="16" t="s">
        <v>550</v>
      </c>
      <c r="G16" s="11">
        <v>1</v>
      </c>
    </row>
    <row r="17" spans="3:14" x14ac:dyDescent="0.3">
      <c r="C17" s="42" t="s">
        <v>551</v>
      </c>
      <c r="D17" s="9">
        <v>3</v>
      </c>
      <c r="G17" s="11">
        <v>1</v>
      </c>
    </row>
    <row r="18" spans="3:14" x14ac:dyDescent="0.3">
      <c r="C18" s="16" t="s">
        <v>552</v>
      </c>
      <c r="D18" s="9">
        <v>2</v>
      </c>
      <c r="G18" s="11">
        <v>1</v>
      </c>
    </row>
    <row r="19" spans="3:14" x14ac:dyDescent="0.3">
      <c r="C19" s="42" t="s">
        <v>553</v>
      </c>
      <c r="D19" s="9">
        <v>2</v>
      </c>
      <c r="G19" s="11">
        <v>1</v>
      </c>
    </row>
    <row r="20" spans="3:14" x14ac:dyDescent="0.3">
      <c r="C20" s="16" t="s">
        <v>554</v>
      </c>
      <c r="D20" s="9">
        <v>4</v>
      </c>
      <c r="F20" s="9">
        <v>1</v>
      </c>
      <c r="G20" s="11">
        <v>1</v>
      </c>
    </row>
    <row r="21" spans="3:14" x14ac:dyDescent="0.3">
      <c r="C21" s="16" t="s">
        <v>555</v>
      </c>
      <c r="D21" s="9">
        <v>1</v>
      </c>
      <c r="G21" s="11">
        <v>1</v>
      </c>
    </row>
    <row r="22" spans="3:14" x14ac:dyDescent="0.3">
      <c r="C22" s="42" t="s">
        <v>556</v>
      </c>
      <c r="H22" s="11">
        <v>1</v>
      </c>
    </row>
    <row r="23" spans="3:14" x14ac:dyDescent="0.3">
      <c r="C23" s="37" t="s">
        <v>557</v>
      </c>
      <c r="D23" s="9">
        <v>1</v>
      </c>
      <c r="G23" s="11">
        <v>1</v>
      </c>
      <c r="M23" s="41" t="s">
        <v>216</v>
      </c>
      <c r="N23" s="41"/>
    </row>
    <row r="24" spans="3:14" x14ac:dyDescent="0.3">
      <c r="C24" s="16" t="s">
        <v>558</v>
      </c>
      <c r="G24" s="11">
        <v>1</v>
      </c>
      <c r="M24" t="s">
        <v>217</v>
      </c>
      <c r="N24">
        <v>16</v>
      </c>
    </row>
    <row r="25" spans="3:14" x14ac:dyDescent="0.3">
      <c r="C25" s="27" t="s">
        <v>559</v>
      </c>
      <c r="M25" t="s">
        <v>230</v>
      </c>
      <c r="N25">
        <v>9</v>
      </c>
    </row>
    <row r="26" spans="3:14" x14ac:dyDescent="0.3">
      <c r="C26" s="42" t="s">
        <v>560</v>
      </c>
      <c r="G26" s="11">
        <v>1</v>
      </c>
      <c r="M26" t="s">
        <v>219</v>
      </c>
      <c r="N26">
        <v>2</v>
      </c>
    </row>
    <row r="27" spans="3:14" x14ac:dyDescent="0.3">
      <c r="C27" s="16" t="s">
        <v>561</v>
      </c>
      <c r="G27" s="11">
        <v>1</v>
      </c>
      <c r="M27" t="s">
        <v>220</v>
      </c>
      <c r="N27">
        <v>92</v>
      </c>
    </row>
    <row r="28" spans="3:14" x14ac:dyDescent="0.3">
      <c r="C28" s="47" t="s">
        <v>562</v>
      </c>
      <c r="G28" s="11">
        <v>1</v>
      </c>
      <c r="M28" t="s">
        <v>221</v>
      </c>
      <c r="N28">
        <v>0</v>
      </c>
    </row>
    <row r="29" spans="3:14" x14ac:dyDescent="0.3">
      <c r="C29" t="s">
        <v>563</v>
      </c>
      <c r="G29" s="11">
        <v>1</v>
      </c>
      <c r="M29" t="s">
        <v>226</v>
      </c>
      <c r="N29">
        <v>3</v>
      </c>
    </row>
    <row r="30" spans="3:14" x14ac:dyDescent="0.3">
      <c r="C30" t="s">
        <v>564</v>
      </c>
      <c r="D30" s="9">
        <v>2</v>
      </c>
      <c r="H30" s="11">
        <v>1</v>
      </c>
      <c r="M30" t="s">
        <v>227</v>
      </c>
      <c r="N30">
        <v>1</v>
      </c>
    </row>
    <row r="31" spans="3:14" x14ac:dyDescent="0.3">
      <c r="C31" s="16" t="s">
        <v>565</v>
      </c>
      <c r="D31" s="9">
        <v>2</v>
      </c>
      <c r="H31" s="11">
        <v>1</v>
      </c>
      <c r="M31" t="s">
        <v>228</v>
      </c>
      <c r="N31">
        <v>0</v>
      </c>
    </row>
    <row r="32" spans="3:14" x14ac:dyDescent="0.3">
      <c r="C32" t="s">
        <v>566</v>
      </c>
      <c r="D32" s="9">
        <v>1</v>
      </c>
      <c r="H32" s="11">
        <v>1</v>
      </c>
      <c r="M32" t="s">
        <v>229</v>
      </c>
      <c r="N32">
        <v>1</v>
      </c>
    </row>
    <row r="33" spans="3:14" x14ac:dyDescent="0.3">
      <c r="C33" t="s">
        <v>567</v>
      </c>
      <c r="G33" s="11">
        <v>1</v>
      </c>
      <c r="M33" t="s">
        <v>218</v>
      </c>
      <c r="N33">
        <v>0</v>
      </c>
    </row>
    <row r="34" spans="3:14" x14ac:dyDescent="0.3">
      <c r="C34" t="s">
        <v>568</v>
      </c>
      <c r="D34" s="9">
        <v>4</v>
      </c>
      <c r="G34" s="11">
        <v>1</v>
      </c>
      <c r="M34" t="s">
        <v>222</v>
      </c>
      <c r="N34">
        <f>SUM(M6:N6)-SUM(N24:N33)</f>
        <v>13</v>
      </c>
    </row>
    <row r="35" spans="3:14" x14ac:dyDescent="0.3">
      <c r="C35" t="s">
        <v>569</v>
      </c>
      <c r="D35" s="9">
        <v>5</v>
      </c>
      <c r="G35" s="11">
        <v>1</v>
      </c>
    </row>
    <row r="36" spans="3:14" x14ac:dyDescent="0.3">
      <c r="C36" t="s">
        <v>570</v>
      </c>
      <c r="D36" s="9">
        <v>17</v>
      </c>
      <c r="E36" s="9">
        <v>2</v>
      </c>
      <c r="G36" s="11">
        <v>1</v>
      </c>
    </row>
    <row r="37" spans="3:14" x14ac:dyDescent="0.3">
      <c r="C37" t="s">
        <v>571</v>
      </c>
      <c r="D37" s="9">
        <v>1</v>
      </c>
      <c r="G37" s="11">
        <v>1</v>
      </c>
    </row>
    <row r="38" spans="3:14" x14ac:dyDescent="0.3">
      <c r="C38" t="s">
        <v>572</v>
      </c>
      <c r="D38" s="9">
        <v>2</v>
      </c>
      <c r="G38" s="11">
        <v>1</v>
      </c>
    </row>
    <row r="53" spans="2:16" s="23" customFormat="1" x14ac:dyDescent="0.3">
      <c r="B53" s="22" t="s">
        <v>67</v>
      </c>
      <c r="D53" s="24"/>
      <c r="E53" s="24"/>
      <c r="F53" s="24"/>
      <c r="G53" s="25"/>
      <c r="H53" s="25"/>
    </row>
    <row r="54" spans="2:16" x14ac:dyDescent="0.3">
      <c r="C54" t="s">
        <v>573</v>
      </c>
      <c r="D54" s="9">
        <v>1</v>
      </c>
      <c r="G54" s="11">
        <v>1</v>
      </c>
    </row>
    <row r="55" spans="2:16" x14ac:dyDescent="0.3">
      <c r="C55" t="s">
        <v>574</v>
      </c>
      <c r="D55" s="9">
        <v>1</v>
      </c>
      <c r="G55" s="11">
        <v>1</v>
      </c>
    </row>
    <row r="56" spans="2:16" x14ac:dyDescent="0.3">
      <c r="C56" t="s">
        <v>575</v>
      </c>
      <c r="G56" s="11">
        <v>1</v>
      </c>
    </row>
    <row r="57" spans="2:16" x14ac:dyDescent="0.3">
      <c r="C57" s="16" t="s">
        <v>576</v>
      </c>
      <c r="D57" s="9">
        <v>1</v>
      </c>
      <c r="H57" s="11">
        <v>1</v>
      </c>
      <c r="M57" t="s">
        <v>231</v>
      </c>
      <c r="N57" t="s">
        <v>233</v>
      </c>
      <c r="O57" t="s">
        <v>234</v>
      </c>
      <c r="P57" t="s">
        <v>235</v>
      </c>
    </row>
    <row r="58" spans="2:16" x14ac:dyDescent="0.3">
      <c r="C58" t="s">
        <v>577</v>
      </c>
      <c r="G58" s="11">
        <v>1</v>
      </c>
      <c r="M58" s="35">
        <f>SUM(D3:D310)</f>
        <v>359</v>
      </c>
      <c r="N58" s="35">
        <f>M58/SUM(M6:N6)</f>
        <v>2.6204379562043796</v>
      </c>
      <c r="O58">
        <f>SUM(D306,D307,D215,D221,D156,D152,D145,D136,D140)</f>
        <v>13</v>
      </c>
      <c r="P58" s="19">
        <f>O58/9</f>
        <v>1.4444444444444444</v>
      </c>
    </row>
    <row r="59" spans="2:16" x14ac:dyDescent="0.3">
      <c r="C59" t="s">
        <v>578</v>
      </c>
      <c r="G59" s="11">
        <v>1</v>
      </c>
      <c r="M59" t="s">
        <v>232</v>
      </c>
      <c r="N59" s="35" t="s">
        <v>233</v>
      </c>
    </row>
    <row r="60" spans="2:16" x14ac:dyDescent="0.3">
      <c r="C60" t="s">
        <v>579</v>
      </c>
      <c r="D60" s="9">
        <v>1</v>
      </c>
      <c r="G60" s="11">
        <v>1</v>
      </c>
      <c r="M60">
        <f>SUM(E3:E310)</f>
        <v>11</v>
      </c>
      <c r="N60" s="35">
        <f>M60/SUM(M6:N6)</f>
        <v>8.0291970802919707E-2</v>
      </c>
    </row>
    <row r="61" spans="2:16" x14ac:dyDescent="0.3">
      <c r="C61" t="s">
        <v>580</v>
      </c>
      <c r="D61" s="9">
        <v>1</v>
      </c>
      <c r="G61" s="11">
        <v>1</v>
      </c>
      <c r="M61" t="s">
        <v>14</v>
      </c>
      <c r="N61" s="35" t="s">
        <v>233</v>
      </c>
    </row>
    <row r="62" spans="2:16" x14ac:dyDescent="0.3">
      <c r="C62" t="s">
        <v>220</v>
      </c>
      <c r="D62" s="9">
        <v>2</v>
      </c>
      <c r="G62" s="11">
        <v>1</v>
      </c>
      <c r="M62">
        <f>SUM(F3:F310)</f>
        <v>10</v>
      </c>
      <c r="N62" s="35">
        <f>M62/SUM(M6:N6)</f>
        <v>7.2992700729927001E-2</v>
      </c>
    </row>
    <row r="63" spans="2:16" x14ac:dyDescent="0.3">
      <c r="C63" t="s">
        <v>581</v>
      </c>
      <c r="D63" s="9">
        <v>2</v>
      </c>
      <c r="G63" s="11">
        <v>1</v>
      </c>
    </row>
    <row r="64" spans="2:16" x14ac:dyDescent="0.3">
      <c r="C64" t="s">
        <v>582</v>
      </c>
      <c r="D64" s="9">
        <v>2</v>
      </c>
      <c r="G64" s="11">
        <v>1</v>
      </c>
    </row>
    <row r="65" spans="3:8" x14ac:dyDescent="0.3">
      <c r="C65" t="s">
        <v>557</v>
      </c>
      <c r="D65" s="9">
        <v>3</v>
      </c>
      <c r="G65" s="11">
        <v>1</v>
      </c>
    </row>
    <row r="66" spans="3:8" x14ac:dyDescent="0.3">
      <c r="C66" t="s">
        <v>584</v>
      </c>
      <c r="D66" s="9">
        <v>2</v>
      </c>
      <c r="G66" s="11">
        <v>1</v>
      </c>
    </row>
    <row r="67" spans="3:8" x14ac:dyDescent="0.3">
      <c r="C67" t="s">
        <v>585</v>
      </c>
      <c r="D67" s="9">
        <v>1</v>
      </c>
      <c r="G67" s="11">
        <v>1</v>
      </c>
    </row>
    <row r="68" spans="3:8" x14ac:dyDescent="0.3">
      <c r="C68" s="16" t="s">
        <v>586</v>
      </c>
      <c r="G68" s="11">
        <v>1</v>
      </c>
    </row>
    <row r="69" spans="3:8" x14ac:dyDescent="0.3">
      <c r="C69" s="16" t="s">
        <v>587</v>
      </c>
      <c r="D69" s="9">
        <v>11</v>
      </c>
      <c r="F69" s="9">
        <v>1</v>
      </c>
      <c r="G69" s="11">
        <v>1</v>
      </c>
    </row>
    <row r="70" spans="3:8" x14ac:dyDescent="0.3">
      <c r="C70" t="s">
        <v>588</v>
      </c>
      <c r="D70" s="9">
        <v>3</v>
      </c>
      <c r="F70" s="9">
        <v>2</v>
      </c>
      <c r="G70" s="11">
        <v>1</v>
      </c>
    </row>
    <row r="71" spans="3:8" x14ac:dyDescent="0.3">
      <c r="C71" s="16" t="s">
        <v>589</v>
      </c>
      <c r="D71" s="9">
        <v>11</v>
      </c>
      <c r="E71" s="9">
        <v>1</v>
      </c>
      <c r="G71" s="11">
        <v>1</v>
      </c>
    </row>
    <row r="72" spans="3:8" x14ac:dyDescent="0.3">
      <c r="C72" s="16" t="s">
        <v>583</v>
      </c>
      <c r="D72" s="9">
        <v>2</v>
      </c>
      <c r="G72" s="11">
        <v>1</v>
      </c>
    </row>
    <row r="73" spans="3:8" x14ac:dyDescent="0.3">
      <c r="C73" s="42" t="s">
        <v>255</v>
      </c>
      <c r="D73" s="9">
        <v>3</v>
      </c>
      <c r="H73" s="11">
        <v>1</v>
      </c>
    </row>
    <row r="74" spans="3:8" x14ac:dyDescent="0.3">
      <c r="C74" s="46" t="s">
        <v>590</v>
      </c>
      <c r="G74" s="11">
        <v>1</v>
      </c>
    </row>
    <row r="75" spans="3:8" x14ac:dyDescent="0.3">
      <c r="C75" t="s">
        <v>591</v>
      </c>
      <c r="D75" s="9">
        <v>2</v>
      </c>
      <c r="G75" s="11">
        <v>1</v>
      </c>
    </row>
    <row r="76" spans="3:8" x14ac:dyDescent="0.3">
      <c r="C76" t="s">
        <v>592</v>
      </c>
      <c r="D76" s="9">
        <v>1</v>
      </c>
      <c r="G76" s="11">
        <v>1</v>
      </c>
    </row>
    <row r="77" spans="3:8" x14ac:dyDescent="0.3">
      <c r="C77" t="s">
        <v>593</v>
      </c>
      <c r="D77" s="9">
        <v>1</v>
      </c>
      <c r="G77" s="11">
        <v>1</v>
      </c>
    </row>
    <row r="78" spans="3:8" x14ac:dyDescent="0.3">
      <c r="C78" s="16" t="s">
        <v>594</v>
      </c>
      <c r="D78" s="9">
        <v>4</v>
      </c>
      <c r="G78" s="11">
        <v>1</v>
      </c>
    </row>
    <row r="79" spans="3:8" x14ac:dyDescent="0.3">
      <c r="C79" s="16" t="s">
        <v>595</v>
      </c>
      <c r="G79" s="11">
        <v>1</v>
      </c>
    </row>
    <row r="80" spans="3:8" x14ac:dyDescent="0.3">
      <c r="C80" t="s">
        <v>443</v>
      </c>
      <c r="D80" s="9">
        <v>18</v>
      </c>
    </row>
    <row r="81" spans="3:7" x14ac:dyDescent="0.3">
      <c r="C81" t="s">
        <v>596</v>
      </c>
      <c r="D81" s="9">
        <v>5</v>
      </c>
      <c r="G81" s="11">
        <v>1</v>
      </c>
    </row>
    <row r="82" spans="3:7" x14ac:dyDescent="0.3">
      <c r="C82" t="s">
        <v>597</v>
      </c>
      <c r="D82" s="9">
        <v>2</v>
      </c>
      <c r="G82" s="11">
        <v>1</v>
      </c>
    </row>
    <row r="130" spans="2:8" s="23" customFormat="1" x14ac:dyDescent="0.3">
      <c r="B130" s="33" t="s">
        <v>101</v>
      </c>
      <c r="D130" s="24"/>
      <c r="E130" s="24"/>
      <c r="F130" s="24"/>
      <c r="G130" s="25"/>
      <c r="H130" s="25"/>
    </row>
    <row r="131" spans="2:8" x14ac:dyDescent="0.3">
      <c r="C131" s="16" t="s">
        <v>598</v>
      </c>
      <c r="D131" s="43">
        <v>5</v>
      </c>
      <c r="E131" s="43"/>
      <c r="F131" s="43">
        <v>1</v>
      </c>
      <c r="G131" s="44">
        <v>1</v>
      </c>
      <c r="H131" s="44"/>
    </row>
    <row r="132" spans="2:8" x14ac:dyDescent="0.3">
      <c r="C132" s="42" t="s">
        <v>599</v>
      </c>
      <c r="D132" s="43">
        <v>3</v>
      </c>
      <c r="E132" s="43"/>
      <c r="F132" s="43"/>
      <c r="G132" s="44">
        <v>1</v>
      </c>
      <c r="H132" s="44"/>
    </row>
    <row r="133" spans="2:8" x14ac:dyDescent="0.3">
      <c r="C133" s="16" t="s">
        <v>600</v>
      </c>
      <c r="D133" s="43">
        <v>2</v>
      </c>
      <c r="E133" s="43"/>
      <c r="F133" s="43"/>
      <c r="G133" s="44">
        <v>1</v>
      </c>
      <c r="H133" s="44"/>
    </row>
    <row r="134" spans="2:8" x14ac:dyDescent="0.3">
      <c r="C134" s="42" t="s">
        <v>601</v>
      </c>
      <c r="D134" s="43">
        <v>3</v>
      </c>
      <c r="E134" s="43"/>
      <c r="F134" s="43"/>
      <c r="G134" s="44">
        <v>1</v>
      </c>
      <c r="H134" s="44"/>
    </row>
    <row r="135" spans="2:8" x14ac:dyDescent="0.3">
      <c r="C135" s="42" t="s">
        <v>602</v>
      </c>
      <c r="D135" s="43"/>
      <c r="E135" s="43"/>
      <c r="F135" s="43"/>
      <c r="G135" s="44">
        <v>1</v>
      </c>
      <c r="H135" s="44"/>
    </row>
    <row r="136" spans="2:8" x14ac:dyDescent="0.3">
      <c r="C136" s="42" t="s">
        <v>603</v>
      </c>
      <c r="D136" s="43"/>
      <c r="E136" s="43"/>
      <c r="F136" s="43"/>
      <c r="G136" s="44">
        <v>1</v>
      </c>
      <c r="H136" s="44"/>
    </row>
    <row r="137" spans="2:8" x14ac:dyDescent="0.3">
      <c r="C137" s="16" t="s">
        <v>604</v>
      </c>
      <c r="D137" s="43"/>
      <c r="E137" s="43"/>
      <c r="F137" s="43"/>
      <c r="G137" s="44">
        <v>1</v>
      </c>
      <c r="H137" s="44"/>
    </row>
    <row r="138" spans="2:8" x14ac:dyDescent="0.3">
      <c r="C138" s="42" t="s">
        <v>605</v>
      </c>
      <c r="D138" s="43">
        <v>1</v>
      </c>
      <c r="E138" s="43"/>
      <c r="F138" s="43"/>
      <c r="G138" s="44">
        <v>1</v>
      </c>
      <c r="H138" s="44"/>
    </row>
    <row r="139" spans="2:8" x14ac:dyDescent="0.3">
      <c r="C139" s="42" t="s">
        <v>606</v>
      </c>
      <c r="D139" s="43"/>
      <c r="E139" s="43"/>
      <c r="F139" s="43"/>
      <c r="G139" s="44">
        <v>1</v>
      </c>
      <c r="H139" s="44"/>
    </row>
    <row r="140" spans="2:8" x14ac:dyDescent="0.3">
      <c r="C140" s="42" t="s">
        <v>607</v>
      </c>
      <c r="D140" s="43">
        <v>2</v>
      </c>
      <c r="E140" s="43"/>
      <c r="F140" s="43"/>
      <c r="G140" s="44">
        <v>1</v>
      </c>
      <c r="H140" s="44"/>
    </row>
    <row r="141" spans="2:8" x14ac:dyDescent="0.3">
      <c r="C141" s="42" t="s">
        <v>269</v>
      </c>
      <c r="D141" s="43">
        <v>11</v>
      </c>
      <c r="E141" s="43">
        <v>2</v>
      </c>
      <c r="F141" s="43"/>
      <c r="G141" s="44">
        <v>1</v>
      </c>
      <c r="H141" s="44"/>
    </row>
    <row r="142" spans="2:8" x14ac:dyDescent="0.3">
      <c r="C142" s="16" t="s">
        <v>608</v>
      </c>
      <c r="D142" s="43">
        <v>2</v>
      </c>
      <c r="E142" s="43"/>
      <c r="F142" s="43">
        <v>1</v>
      </c>
      <c r="G142" s="44">
        <v>1</v>
      </c>
      <c r="H142" s="44"/>
    </row>
    <row r="143" spans="2:8" x14ac:dyDescent="0.3">
      <c r="C143" s="42" t="s">
        <v>609</v>
      </c>
      <c r="D143" s="43"/>
      <c r="E143" s="43"/>
      <c r="F143" s="43"/>
      <c r="G143" s="44">
        <v>1</v>
      </c>
      <c r="H143" s="44"/>
    </row>
    <row r="144" spans="2:8" x14ac:dyDescent="0.3">
      <c r="C144" s="42" t="s">
        <v>610</v>
      </c>
      <c r="D144" s="43"/>
      <c r="E144" s="43"/>
      <c r="F144" s="43"/>
      <c r="G144" s="44">
        <v>1</v>
      </c>
      <c r="H144" s="44"/>
    </row>
    <row r="145" spans="3:8" x14ac:dyDescent="0.3">
      <c r="C145" s="16" t="s">
        <v>611</v>
      </c>
      <c r="D145" s="43">
        <v>4</v>
      </c>
      <c r="E145" s="43"/>
      <c r="F145" s="43"/>
      <c r="G145" s="44">
        <v>1</v>
      </c>
      <c r="H145" s="44"/>
    </row>
    <row r="146" spans="3:8" x14ac:dyDescent="0.3">
      <c r="C146" s="42" t="s">
        <v>612</v>
      </c>
      <c r="D146" s="43">
        <v>1</v>
      </c>
      <c r="E146" s="43"/>
      <c r="F146" s="43"/>
      <c r="G146" s="44">
        <v>1</v>
      </c>
      <c r="H146" s="44"/>
    </row>
    <row r="147" spans="3:8" x14ac:dyDescent="0.3">
      <c r="C147" s="42" t="s">
        <v>613</v>
      </c>
      <c r="D147" s="43">
        <v>2</v>
      </c>
      <c r="E147" s="43"/>
      <c r="F147" s="43"/>
      <c r="G147" s="44">
        <v>1</v>
      </c>
      <c r="H147" s="44"/>
    </row>
    <row r="148" spans="3:8" x14ac:dyDescent="0.3">
      <c r="C148" s="42" t="s">
        <v>614</v>
      </c>
      <c r="D148" s="43"/>
      <c r="E148" s="43"/>
      <c r="F148" s="43"/>
      <c r="G148" s="44">
        <v>1</v>
      </c>
      <c r="H148" s="44"/>
    </row>
    <row r="149" spans="3:8" x14ac:dyDescent="0.3">
      <c r="C149" s="16" t="s">
        <v>615</v>
      </c>
      <c r="D149" s="43">
        <v>9</v>
      </c>
      <c r="E149" s="43"/>
      <c r="F149" s="43"/>
      <c r="G149" s="44">
        <v>1</v>
      </c>
      <c r="H149" s="44"/>
    </row>
    <row r="150" spans="3:8" x14ac:dyDescent="0.3">
      <c r="C150" s="42" t="s">
        <v>616</v>
      </c>
      <c r="D150" s="43"/>
      <c r="E150" s="43"/>
      <c r="F150" s="43"/>
      <c r="G150" s="44">
        <v>1</v>
      </c>
      <c r="H150" s="44"/>
    </row>
    <row r="151" spans="3:8" x14ac:dyDescent="0.3">
      <c r="C151" s="42" t="s">
        <v>617</v>
      </c>
      <c r="D151" s="43"/>
      <c r="E151" s="43"/>
      <c r="F151" s="43"/>
      <c r="G151" s="44">
        <v>1</v>
      </c>
      <c r="H151" s="44"/>
    </row>
    <row r="152" spans="3:8" x14ac:dyDescent="0.3">
      <c r="C152" s="42" t="s">
        <v>618</v>
      </c>
      <c r="D152" s="43">
        <v>1</v>
      </c>
      <c r="E152" s="43"/>
      <c r="F152" s="43"/>
      <c r="G152" s="44">
        <v>1</v>
      </c>
      <c r="H152" s="44"/>
    </row>
    <row r="153" spans="3:8" x14ac:dyDescent="0.3">
      <c r="C153" s="42" t="s">
        <v>619</v>
      </c>
      <c r="D153" s="43"/>
      <c r="E153" s="43"/>
      <c r="F153" s="43"/>
      <c r="G153" s="44">
        <v>1</v>
      </c>
      <c r="H153" s="44"/>
    </row>
    <row r="154" spans="3:8" x14ac:dyDescent="0.3">
      <c r="C154" s="42" t="s">
        <v>620</v>
      </c>
      <c r="D154" s="43"/>
      <c r="E154" s="43"/>
      <c r="F154" s="43"/>
      <c r="G154" s="44">
        <v>1</v>
      </c>
      <c r="H154" s="44"/>
    </row>
    <row r="155" spans="3:8" x14ac:dyDescent="0.3">
      <c r="C155" s="42" t="s">
        <v>621</v>
      </c>
      <c r="D155" s="43">
        <v>1</v>
      </c>
      <c r="E155" s="43"/>
      <c r="F155" s="43"/>
      <c r="G155" s="44">
        <v>1</v>
      </c>
      <c r="H155" s="44"/>
    </row>
    <row r="156" spans="3:8" x14ac:dyDescent="0.3">
      <c r="C156" s="42" t="s">
        <v>622</v>
      </c>
      <c r="D156" s="43">
        <v>3</v>
      </c>
      <c r="E156" s="43"/>
      <c r="F156" s="43"/>
      <c r="G156" s="44">
        <v>1</v>
      </c>
      <c r="H156" s="44"/>
    </row>
    <row r="157" spans="3:8" x14ac:dyDescent="0.3">
      <c r="C157" s="16" t="s">
        <v>623</v>
      </c>
      <c r="D157" s="43"/>
      <c r="E157" s="43"/>
      <c r="F157" s="43"/>
      <c r="G157" s="44">
        <v>1</v>
      </c>
      <c r="H157" s="44"/>
    </row>
    <row r="158" spans="3:8" x14ac:dyDescent="0.3">
      <c r="C158" s="42" t="s">
        <v>624</v>
      </c>
      <c r="D158" s="43"/>
      <c r="E158" s="43"/>
      <c r="F158" s="43"/>
      <c r="G158" s="44">
        <v>1</v>
      </c>
      <c r="H158" s="44"/>
    </row>
    <row r="159" spans="3:8" x14ac:dyDescent="0.3">
      <c r="C159" s="42" t="s">
        <v>625</v>
      </c>
      <c r="D159" s="43"/>
      <c r="E159" s="43"/>
      <c r="F159" s="43"/>
      <c r="G159" s="44">
        <v>1</v>
      </c>
      <c r="H159" s="44"/>
    </row>
    <row r="160" spans="3:8" x14ac:dyDescent="0.3">
      <c r="C160" s="42" t="s">
        <v>626</v>
      </c>
      <c r="D160" s="43"/>
      <c r="E160" s="43"/>
      <c r="F160" s="43"/>
      <c r="G160" s="44">
        <v>1</v>
      </c>
      <c r="H160" s="44"/>
    </row>
    <row r="161" spans="3:8" x14ac:dyDescent="0.3">
      <c r="C161" s="42" t="s">
        <v>627</v>
      </c>
      <c r="D161" s="43">
        <v>3</v>
      </c>
      <c r="E161" s="43"/>
      <c r="F161" s="43"/>
      <c r="G161" s="44">
        <v>1</v>
      </c>
      <c r="H161" s="44"/>
    </row>
    <row r="162" spans="3:8" x14ac:dyDescent="0.3">
      <c r="C162" s="42" t="s">
        <v>628</v>
      </c>
      <c r="D162" s="43"/>
      <c r="E162" s="43"/>
      <c r="F162" s="43"/>
      <c r="G162" s="44">
        <v>1</v>
      </c>
      <c r="H162" s="44"/>
    </row>
    <row r="163" spans="3:8" x14ac:dyDescent="0.3">
      <c r="C163" s="16" t="s">
        <v>629</v>
      </c>
      <c r="D163" s="43">
        <v>9</v>
      </c>
      <c r="E163" s="43"/>
      <c r="F163" s="43"/>
      <c r="G163" s="44">
        <v>1</v>
      </c>
      <c r="H163" s="44"/>
    </row>
    <row r="164" spans="3:8" x14ac:dyDescent="0.3">
      <c r="C164" s="42" t="s">
        <v>630</v>
      </c>
      <c r="D164" s="43">
        <v>1</v>
      </c>
      <c r="E164" s="43"/>
      <c r="F164" s="43"/>
      <c r="G164" s="44">
        <v>1</v>
      </c>
      <c r="H164" s="44"/>
    </row>
    <row r="165" spans="3:8" x14ac:dyDescent="0.3">
      <c r="C165" s="42" t="s">
        <v>631</v>
      </c>
      <c r="D165" s="43">
        <v>3</v>
      </c>
      <c r="E165" s="43"/>
      <c r="F165" s="43"/>
      <c r="G165" s="44">
        <v>1</v>
      </c>
      <c r="H165" s="44"/>
    </row>
    <row r="166" spans="3:8" x14ac:dyDescent="0.3">
      <c r="C166" s="42"/>
      <c r="D166" s="43"/>
      <c r="E166" s="43"/>
      <c r="F166" s="43"/>
      <c r="G166" s="44"/>
      <c r="H166" s="44"/>
    </row>
    <row r="167" spans="3:8" x14ac:dyDescent="0.3">
      <c r="C167" s="42"/>
      <c r="D167" s="43"/>
      <c r="E167" s="43"/>
      <c r="F167" s="43"/>
      <c r="G167" s="44"/>
      <c r="H167" s="44"/>
    </row>
    <row r="168" spans="3:8" x14ac:dyDescent="0.3">
      <c r="C168" s="42"/>
      <c r="D168" s="43"/>
      <c r="E168" s="43"/>
      <c r="F168" s="43"/>
      <c r="G168" s="44"/>
      <c r="H168" s="44"/>
    </row>
    <row r="169" spans="3:8" x14ac:dyDescent="0.3">
      <c r="C169" s="42"/>
      <c r="D169" s="43"/>
      <c r="E169" s="43"/>
      <c r="F169" s="43"/>
      <c r="G169" s="44"/>
      <c r="H169" s="44"/>
    </row>
    <row r="170" spans="3:8" x14ac:dyDescent="0.3">
      <c r="C170" s="42"/>
      <c r="D170" s="43"/>
      <c r="E170" s="43"/>
      <c r="F170" s="43"/>
      <c r="G170" s="44"/>
      <c r="H170" s="44"/>
    </row>
    <row r="171" spans="3:8" x14ac:dyDescent="0.3">
      <c r="C171" s="42"/>
      <c r="D171" s="43"/>
      <c r="E171" s="43"/>
      <c r="F171" s="43"/>
      <c r="G171" s="44"/>
      <c r="H171" s="44"/>
    </row>
    <row r="172" spans="3:8" x14ac:dyDescent="0.3">
      <c r="C172" s="42"/>
      <c r="D172" s="43"/>
      <c r="E172" s="43"/>
      <c r="F172" s="43"/>
      <c r="G172" s="44"/>
      <c r="H172" s="44"/>
    </row>
    <row r="173" spans="3:8" x14ac:dyDescent="0.3">
      <c r="C173" s="42"/>
      <c r="D173" s="43"/>
      <c r="E173" s="43"/>
      <c r="F173" s="43"/>
      <c r="G173" s="44"/>
      <c r="H173" s="44"/>
    </row>
    <row r="174" spans="3:8" x14ac:dyDescent="0.3">
      <c r="C174" s="42"/>
      <c r="D174" s="43"/>
      <c r="E174" s="43"/>
      <c r="F174" s="43"/>
      <c r="G174" s="44"/>
      <c r="H174" s="44"/>
    </row>
    <row r="175" spans="3:8" x14ac:dyDescent="0.3">
      <c r="C175" s="42"/>
      <c r="D175" s="43"/>
      <c r="E175" s="43"/>
      <c r="F175" s="43"/>
      <c r="G175" s="44"/>
      <c r="H175" s="44"/>
    </row>
    <row r="176" spans="3:8" x14ac:dyDescent="0.3">
      <c r="C176" s="42"/>
      <c r="D176" s="43"/>
      <c r="E176" s="43"/>
      <c r="F176" s="43"/>
      <c r="G176" s="44"/>
      <c r="H176" s="44"/>
    </row>
    <row r="177" spans="3:8" x14ac:dyDescent="0.3">
      <c r="C177" s="42"/>
      <c r="D177" s="43"/>
      <c r="E177" s="43"/>
      <c r="F177" s="43"/>
      <c r="G177" s="44"/>
      <c r="H177" s="44"/>
    </row>
    <row r="178" spans="3:8" x14ac:dyDescent="0.3">
      <c r="C178" s="42"/>
      <c r="D178" s="43"/>
      <c r="E178" s="43"/>
      <c r="F178" s="43"/>
      <c r="G178" s="44"/>
      <c r="H178" s="44"/>
    </row>
    <row r="179" spans="3:8" x14ac:dyDescent="0.3">
      <c r="C179" s="42"/>
      <c r="D179" s="43"/>
      <c r="E179" s="43"/>
      <c r="F179" s="43"/>
      <c r="G179" s="44"/>
      <c r="H179" s="44"/>
    </row>
    <row r="180" spans="3:8" x14ac:dyDescent="0.3">
      <c r="C180" s="42"/>
      <c r="D180" s="43"/>
      <c r="E180" s="43"/>
      <c r="F180" s="43"/>
      <c r="G180" s="44"/>
      <c r="H180" s="44"/>
    </row>
    <row r="181" spans="3:8" x14ac:dyDescent="0.3">
      <c r="C181" s="42"/>
      <c r="D181" s="43"/>
      <c r="E181" s="43"/>
      <c r="F181" s="43"/>
      <c r="G181" s="44"/>
      <c r="H181" s="44"/>
    </row>
    <row r="182" spans="3:8" x14ac:dyDescent="0.3">
      <c r="C182" s="42"/>
      <c r="D182" s="43"/>
      <c r="E182" s="43"/>
      <c r="F182" s="43"/>
      <c r="G182" s="44"/>
      <c r="H182" s="44"/>
    </row>
    <row r="183" spans="3:8" x14ac:dyDescent="0.3">
      <c r="C183" s="42"/>
      <c r="D183" s="43"/>
      <c r="E183" s="43"/>
      <c r="F183" s="43"/>
      <c r="G183" s="44"/>
      <c r="H183" s="44"/>
    </row>
    <row r="184" spans="3:8" x14ac:dyDescent="0.3">
      <c r="C184" s="42"/>
      <c r="D184" s="43"/>
      <c r="E184" s="43"/>
      <c r="F184" s="43"/>
      <c r="G184" s="44"/>
      <c r="H184" s="44"/>
    </row>
    <row r="185" spans="3:8" x14ac:dyDescent="0.3">
      <c r="C185" s="42"/>
      <c r="D185" s="43"/>
      <c r="E185" s="43"/>
      <c r="F185" s="43"/>
      <c r="G185" s="44"/>
      <c r="H185" s="44"/>
    </row>
    <row r="186" spans="3:8" x14ac:dyDescent="0.3">
      <c r="C186" s="42"/>
      <c r="D186" s="43"/>
      <c r="E186" s="43"/>
      <c r="F186" s="43"/>
      <c r="G186" s="44"/>
      <c r="H186" s="44"/>
    </row>
    <row r="187" spans="3:8" x14ac:dyDescent="0.3">
      <c r="C187" s="42"/>
      <c r="D187" s="43"/>
      <c r="E187" s="43"/>
      <c r="F187" s="43"/>
      <c r="G187" s="44"/>
      <c r="H187" s="44"/>
    </row>
    <row r="188" spans="3:8" x14ac:dyDescent="0.3">
      <c r="C188" s="42"/>
      <c r="D188" s="43"/>
      <c r="E188" s="43"/>
      <c r="F188" s="43"/>
      <c r="G188" s="44"/>
      <c r="H188" s="44"/>
    </row>
    <row r="189" spans="3:8" x14ac:dyDescent="0.3">
      <c r="C189" s="42"/>
      <c r="D189" s="43"/>
      <c r="E189" s="43"/>
      <c r="F189" s="43"/>
      <c r="G189" s="44"/>
      <c r="H189" s="44"/>
    </row>
    <row r="190" spans="3:8" x14ac:dyDescent="0.3">
      <c r="C190" s="42"/>
      <c r="D190" s="43"/>
      <c r="E190" s="43"/>
      <c r="F190" s="43"/>
      <c r="G190" s="44"/>
      <c r="H190" s="44"/>
    </row>
    <row r="205" spans="2:8" s="23" customFormat="1" x14ac:dyDescent="0.3">
      <c r="B205" s="33" t="s">
        <v>212</v>
      </c>
      <c r="D205" s="24"/>
      <c r="E205" s="24"/>
      <c r="F205" s="24"/>
      <c r="G205" s="25"/>
      <c r="H205" s="25"/>
    </row>
    <row r="206" spans="2:8" x14ac:dyDescent="0.3">
      <c r="C206" s="42" t="s">
        <v>632</v>
      </c>
      <c r="D206" s="43">
        <v>10</v>
      </c>
      <c r="E206" s="43">
        <v>1</v>
      </c>
      <c r="F206" s="43">
        <v>1</v>
      </c>
      <c r="G206" s="44">
        <v>1</v>
      </c>
      <c r="H206" s="44"/>
    </row>
    <row r="207" spans="2:8" x14ac:dyDescent="0.3">
      <c r="C207" s="42" t="s">
        <v>633</v>
      </c>
      <c r="D207" s="43">
        <v>7</v>
      </c>
      <c r="E207" s="43"/>
      <c r="F207" s="43"/>
      <c r="G207" s="44">
        <v>1</v>
      </c>
      <c r="H207" s="44"/>
    </row>
    <row r="208" spans="2:8" x14ac:dyDescent="0.3">
      <c r="C208" s="42" t="s">
        <v>634</v>
      </c>
      <c r="D208" s="43">
        <v>19</v>
      </c>
      <c r="E208" s="43">
        <v>3</v>
      </c>
      <c r="F208" s="43">
        <v>2</v>
      </c>
      <c r="G208" s="44">
        <v>1</v>
      </c>
      <c r="H208" s="44"/>
    </row>
    <row r="209" spans="3:8" x14ac:dyDescent="0.3">
      <c r="C209" s="42" t="s">
        <v>635</v>
      </c>
      <c r="D209" s="43">
        <v>4</v>
      </c>
      <c r="E209" s="43"/>
      <c r="F209" s="43"/>
      <c r="G209" s="44">
        <v>1</v>
      </c>
      <c r="H209" s="44"/>
    </row>
    <row r="210" spans="3:8" x14ac:dyDescent="0.3">
      <c r="C210" s="42" t="s">
        <v>636</v>
      </c>
      <c r="D210" s="43">
        <v>4</v>
      </c>
      <c r="E210" s="43"/>
      <c r="F210" s="43"/>
      <c r="G210" s="44">
        <v>1</v>
      </c>
      <c r="H210" s="44"/>
    </row>
    <row r="211" spans="3:8" x14ac:dyDescent="0.3">
      <c r="C211" s="16" t="s">
        <v>637</v>
      </c>
      <c r="D211" s="43">
        <v>2</v>
      </c>
      <c r="E211" s="43"/>
      <c r="F211" s="43"/>
      <c r="G211" s="44">
        <v>1</v>
      </c>
      <c r="H211" s="44"/>
    </row>
    <row r="212" spans="3:8" x14ac:dyDescent="0.3">
      <c r="C212" s="42" t="s">
        <v>638</v>
      </c>
      <c r="D212" s="43">
        <v>2</v>
      </c>
      <c r="E212" s="43"/>
      <c r="F212" s="43"/>
      <c r="G212" s="44">
        <v>1</v>
      </c>
      <c r="H212" s="44"/>
    </row>
    <row r="213" spans="3:8" x14ac:dyDescent="0.3">
      <c r="C213" s="16" t="s">
        <v>639</v>
      </c>
      <c r="D213" s="43">
        <v>6</v>
      </c>
      <c r="E213" s="43"/>
      <c r="F213" s="43"/>
      <c r="G213" s="44">
        <v>1</v>
      </c>
      <c r="H213" s="44"/>
    </row>
    <row r="214" spans="3:8" x14ac:dyDescent="0.3">
      <c r="C214" s="42" t="s">
        <v>640</v>
      </c>
      <c r="D214" s="43">
        <v>7</v>
      </c>
      <c r="E214" s="43"/>
      <c r="F214" s="43"/>
      <c r="G214" s="44">
        <v>1</v>
      </c>
      <c r="H214" s="44"/>
    </row>
    <row r="215" spans="3:8" x14ac:dyDescent="0.3">
      <c r="C215" s="16" t="s">
        <v>641</v>
      </c>
      <c r="D215" s="43">
        <v>2</v>
      </c>
      <c r="E215" s="43"/>
      <c r="F215" s="43"/>
      <c r="G215" s="44">
        <v>1</v>
      </c>
      <c r="H215" s="44"/>
    </row>
    <row r="216" spans="3:8" x14ac:dyDescent="0.3">
      <c r="C216" s="42" t="s">
        <v>642</v>
      </c>
      <c r="D216" s="43">
        <v>2</v>
      </c>
      <c r="E216" s="43"/>
      <c r="F216" s="43"/>
      <c r="G216" s="44">
        <v>1</v>
      </c>
      <c r="H216" s="44"/>
    </row>
    <row r="217" spans="3:8" x14ac:dyDescent="0.3">
      <c r="C217" s="16" t="s">
        <v>643</v>
      </c>
      <c r="D217" s="43"/>
      <c r="E217" s="43"/>
      <c r="F217" s="43"/>
      <c r="G217" s="44">
        <v>1</v>
      </c>
      <c r="H217" s="44"/>
    </row>
    <row r="218" spans="3:8" x14ac:dyDescent="0.3">
      <c r="C218" s="42" t="s">
        <v>644</v>
      </c>
      <c r="D218" s="43">
        <v>1</v>
      </c>
      <c r="E218" s="43"/>
      <c r="F218" s="43"/>
      <c r="G218" s="44">
        <v>1</v>
      </c>
      <c r="H218" s="44"/>
    </row>
    <row r="219" spans="3:8" x14ac:dyDescent="0.3">
      <c r="C219" s="42" t="s">
        <v>220</v>
      </c>
      <c r="D219" s="43"/>
      <c r="E219" s="43"/>
      <c r="F219" s="43"/>
      <c r="G219" s="44">
        <v>1</v>
      </c>
      <c r="H219" s="44"/>
    </row>
    <row r="220" spans="3:8" x14ac:dyDescent="0.3">
      <c r="C220" s="42" t="s">
        <v>645</v>
      </c>
      <c r="D220" s="43">
        <v>8</v>
      </c>
      <c r="E220" s="43">
        <v>2</v>
      </c>
      <c r="F220" s="43"/>
      <c r="G220" s="44">
        <v>1</v>
      </c>
      <c r="H220" s="44"/>
    </row>
    <row r="221" spans="3:8" x14ac:dyDescent="0.3">
      <c r="C221" s="42" t="s">
        <v>583</v>
      </c>
      <c r="D221" s="43">
        <v>1</v>
      </c>
      <c r="E221" s="43"/>
      <c r="F221" s="43"/>
      <c r="G221" s="44">
        <v>1</v>
      </c>
      <c r="H221" s="44"/>
    </row>
    <row r="222" spans="3:8" x14ac:dyDescent="0.3">
      <c r="C222" s="42" t="s">
        <v>646</v>
      </c>
      <c r="D222" s="43"/>
      <c r="E222" s="43"/>
      <c r="F222" s="43"/>
      <c r="G222" s="44">
        <v>1</v>
      </c>
      <c r="H222" s="44"/>
    </row>
    <row r="223" spans="3:8" x14ac:dyDescent="0.3">
      <c r="C223" s="42" t="s">
        <v>647</v>
      </c>
      <c r="D223" s="43"/>
      <c r="E223" s="43"/>
      <c r="F223" s="43"/>
      <c r="G223" s="44">
        <v>1</v>
      </c>
      <c r="H223" s="44"/>
    </row>
    <row r="224" spans="3:8" x14ac:dyDescent="0.3">
      <c r="C224" s="42" t="s">
        <v>648</v>
      </c>
      <c r="D224" s="43">
        <v>7</v>
      </c>
      <c r="E224" s="43"/>
      <c r="F224" s="43"/>
      <c r="G224" s="44">
        <v>1</v>
      </c>
      <c r="H224" s="44"/>
    </row>
    <row r="225" spans="3:8" x14ac:dyDescent="0.3">
      <c r="C225" s="42" t="s">
        <v>649</v>
      </c>
      <c r="D225" s="43">
        <v>7</v>
      </c>
      <c r="E225" s="43"/>
      <c r="F225" s="43"/>
      <c r="G225" s="44">
        <v>1</v>
      </c>
      <c r="H225" s="44"/>
    </row>
    <row r="226" spans="3:8" x14ac:dyDescent="0.3">
      <c r="C226" s="42"/>
      <c r="D226" s="43"/>
      <c r="E226" s="43"/>
      <c r="F226" s="43"/>
      <c r="G226" s="44"/>
      <c r="H226" s="44"/>
    </row>
    <row r="227" spans="3:8" x14ac:dyDescent="0.3">
      <c r="C227" s="42"/>
      <c r="D227" s="43"/>
      <c r="E227" s="43"/>
      <c r="F227" s="43"/>
      <c r="G227" s="44"/>
      <c r="H227" s="44"/>
    </row>
    <row r="228" spans="3:8" x14ac:dyDescent="0.3">
      <c r="C228" s="42"/>
      <c r="D228" s="43"/>
      <c r="E228" s="43"/>
      <c r="F228" s="43"/>
      <c r="G228" s="44"/>
      <c r="H228" s="44"/>
    </row>
    <row r="229" spans="3:8" x14ac:dyDescent="0.3">
      <c r="C229" s="42"/>
      <c r="D229" s="43"/>
      <c r="E229" s="43"/>
      <c r="F229" s="43"/>
      <c r="G229" s="44"/>
      <c r="H229" s="44"/>
    </row>
    <row r="230" spans="3:8" x14ac:dyDescent="0.3">
      <c r="C230" s="42"/>
      <c r="D230" s="43"/>
      <c r="E230" s="43"/>
      <c r="F230" s="43"/>
      <c r="G230" s="44"/>
      <c r="H230" s="44"/>
    </row>
    <row r="231" spans="3:8" x14ac:dyDescent="0.3">
      <c r="C231" s="42"/>
      <c r="D231" s="43"/>
      <c r="E231" s="43"/>
      <c r="F231" s="43"/>
      <c r="G231" s="44"/>
      <c r="H231" s="44"/>
    </row>
    <row r="232" spans="3:8" x14ac:dyDescent="0.3">
      <c r="C232" s="42"/>
      <c r="D232" s="43"/>
      <c r="E232" s="43"/>
      <c r="F232" s="43"/>
      <c r="G232" s="44"/>
      <c r="H232" s="44"/>
    </row>
    <row r="233" spans="3:8" x14ac:dyDescent="0.3">
      <c r="C233" s="42"/>
      <c r="D233" s="43"/>
      <c r="E233" s="43"/>
      <c r="F233" s="43"/>
      <c r="G233" s="44"/>
      <c r="H233" s="44"/>
    </row>
    <row r="248" spans="2:8" s="23" customFormat="1" x14ac:dyDescent="0.3">
      <c r="B248" s="33" t="s">
        <v>173</v>
      </c>
      <c r="D248" s="24"/>
      <c r="E248" s="24"/>
      <c r="F248" s="24"/>
      <c r="G248" s="25"/>
      <c r="H248" s="25"/>
    </row>
    <row r="249" spans="2:8" x14ac:dyDescent="0.3">
      <c r="C249" s="42" t="s">
        <v>650</v>
      </c>
      <c r="D249" s="43">
        <v>4</v>
      </c>
      <c r="E249" s="43"/>
      <c r="F249" s="43">
        <v>1</v>
      </c>
      <c r="G249" s="44">
        <v>1</v>
      </c>
      <c r="H249" s="44"/>
    </row>
    <row r="250" spans="2:8" x14ac:dyDescent="0.3">
      <c r="C250" s="16" t="s">
        <v>651</v>
      </c>
      <c r="D250" s="43">
        <v>2</v>
      </c>
      <c r="E250" s="43"/>
      <c r="F250" s="43"/>
      <c r="G250" s="44">
        <v>1</v>
      </c>
      <c r="H250" s="44"/>
    </row>
    <row r="251" spans="2:8" x14ac:dyDescent="0.3">
      <c r="C251" s="16" t="s">
        <v>652</v>
      </c>
      <c r="D251" s="43">
        <v>2</v>
      </c>
      <c r="E251" s="43"/>
      <c r="F251" s="43"/>
      <c r="G251" s="44">
        <v>1</v>
      </c>
      <c r="H251" s="44"/>
    </row>
    <row r="252" spans="2:8" x14ac:dyDescent="0.3">
      <c r="C252" s="42" t="s">
        <v>653</v>
      </c>
      <c r="D252" s="43">
        <v>1</v>
      </c>
      <c r="E252" s="43"/>
      <c r="F252" s="43"/>
      <c r="G252" s="44">
        <v>1</v>
      </c>
      <c r="H252" s="44"/>
    </row>
    <row r="253" spans="2:8" x14ac:dyDescent="0.3">
      <c r="C253" s="42" t="s">
        <v>654</v>
      </c>
      <c r="D253" s="43">
        <v>1</v>
      </c>
      <c r="E253" s="43"/>
      <c r="F253" s="43"/>
      <c r="G253" s="44">
        <v>1</v>
      </c>
      <c r="H253" s="44"/>
    </row>
    <row r="254" spans="2:8" x14ac:dyDescent="0.3">
      <c r="C254" s="42" t="s">
        <v>500</v>
      </c>
      <c r="D254" s="43"/>
      <c r="E254" s="43"/>
      <c r="F254" s="43"/>
      <c r="G254" s="44">
        <v>1</v>
      </c>
      <c r="H254" s="44"/>
    </row>
    <row r="255" spans="2:8" x14ac:dyDescent="0.3">
      <c r="C255" s="42" t="s">
        <v>655</v>
      </c>
      <c r="D255" s="43">
        <v>4</v>
      </c>
      <c r="E255" s="43"/>
      <c r="F255" s="43"/>
      <c r="G255" s="44">
        <v>1</v>
      </c>
      <c r="H255" s="44"/>
    </row>
    <row r="256" spans="2:8" x14ac:dyDescent="0.3">
      <c r="C256" s="42" t="s">
        <v>656</v>
      </c>
      <c r="D256" s="43">
        <v>11</v>
      </c>
      <c r="E256" s="43"/>
      <c r="F256" s="43"/>
      <c r="G256" s="44">
        <v>1</v>
      </c>
      <c r="H256" s="44"/>
    </row>
    <row r="257" spans="3:8" x14ac:dyDescent="0.3">
      <c r="C257" s="42" t="s">
        <v>657</v>
      </c>
      <c r="D257" s="43"/>
      <c r="E257" s="43"/>
      <c r="F257" s="43"/>
      <c r="G257" s="44">
        <v>1</v>
      </c>
      <c r="H257" s="44"/>
    </row>
    <row r="258" spans="3:8" x14ac:dyDescent="0.3">
      <c r="C258" s="42" t="s">
        <v>656</v>
      </c>
      <c r="D258" s="43">
        <v>5</v>
      </c>
      <c r="E258" s="43"/>
      <c r="F258" s="43"/>
      <c r="G258" s="44">
        <v>1</v>
      </c>
      <c r="H258" s="44"/>
    </row>
    <row r="259" spans="3:8" x14ac:dyDescent="0.3">
      <c r="C259" s="42" t="s">
        <v>658</v>
      </c>
      <c r="D259" s="43">
        <v>1</v>
      </c>
      <c r="E259" s="43"/>
      <c r="F259" s="43"/>
      <c r="G259" s="44">
        <v>1</v>
      </c>
      <c r="H259" s="44"/>
    </row>
    <row r="260" spans="3:8" x14ac:dyDescent="0.3">
      <c r="C260" s="42" t="s">
        <v>659</v>
      </c>
      <c r="D260" s="43">
        <v>2</v>
      </c>
      <c r="E260" s="43"/>
      <c r="F260" s="43"/>
      <c r="G260" s="44">
        <v>1</v>
      </c>
      <c r="H260" s="44"/>
    </row>
    <row r="261" spans="3:8" x14ac:dyDescent="0.3">
      <c r="C261" s="16" t="s">
        <v>660</v>
      </c>
      <c r="D261" s="43">
        <v>1</v>
      </c>
      <c r="E261" s="43"/>
      <c r="F261" s="43"/>
      <c r="G261" s="44">
        <v>1</v>
      </c>
      <c r="H261" s="44"/>
    </row>
    <row r="262" spans="3:8" x14ac:dyDescent="0.3">
      <c r="C262" s="42" t="s">
        <v>661</v>
      </c>
      <c r="D262" s="43">
        <v>1</v>
      </c>
      <c r="E262" s="43"/>
      <c r="F262" s="43"/>
      <c r="G262" s="44">
        <v>1</v>
      </c>
      <c r="H262" s="44"/>
    </row>
    <row r="263" spans="3:8" x14ac:dyDescent="0.3">
      <c r="C263" s="42" t="s">
        <v>662</v>
      </c>
      <c r="D263" s="43">
        <v>5</v>
      </c>
      <c r="E263" s="43"/>
      <c r="F263" s="43"/>
      <c r="G263" s="44">
        <v>1</v>
      </c>
      <c r="H263" s="44"/>
    </row>
    <row r="264" spans="3:8" x14ac:dyDescent="0.3">
      <c r="C264" s="42" t="s">
        <v>663</v>
      </c>
      <c r="D264" s="43">
        <v>5</v>
      </c>
      <c r="E264" s="43"/>
      <c r="F264" s="43"/>
      <c r="G264" s="44">
        <v>1</v>
      </c>
      <c r="H264" s="44"/>
    </row>
    <row r="265" spans="3:8" x14ac:dyDescent="0.3">
      <c r="C265" s="42" t="s">
        <v>664</v>
      </c>
      <c r="D265" s="43">
        <v>1</v>
      </c>
      <c r="E265" s="43"/>
      <c r="F265" s="43"/>
      <c r="G265" s="44">
        <v>1</v>
      </c>
      <c r="H265" s="44"/>
    </row>
    <row r="266" spans="3:8" x14ac:dyDescent="0.3">
      <c r="C266" s="42" t="s">
        <v>665</v>
      </c>
      <c r="D266" s="43">
        <v>8</v>
      </c>
      <c r="E266" s="43"/>
      <c r="F266" s="43"/>
      <c r="G266" s="44">
        <v>1</v>
      </c>
      <c r="H266" s="44"/>
    </row>
    <row r="267" spans="3:8" x14ac:dyDescent="0.3">
      <c r="C267" s="42" t="s">
        <v>666</v>
      </c>
      <c r="D267" s="43">
        <v>7</v>
      </c>
      <c r="E267" s="43"/>
      <c r="F267" s="43"/>
      <c r="G267" s="44">
        <v>1</v>
      </c>
      <c r="H267" s="44"/>
    </row>
    <row r="268" spans="3:8" x14ac:dyDescent="0.3">
      <c r="C268" s="42" t="s">
        <v>667</v>
      </c>
      <c r="D268" s="43">
        <v>5</v>
      </c>
      <c r="E268" s="43"/>
      <c r="F268" s="43"/>
      <c r="G268" s="44">
        <v>1</v>
      </c>
      <c r="H268" s="44"/>
    </row>
    <row r="269" spans="3:8" x14ac:dyDescent="0.3">
      <c r="C269" s="42" t="s">
        <v>668</v>
      </c>
      <c r="D269" s="43">
        <v>1</v>
      </c>
      <c r="E269" s="43"/>
      <c r="F269" s="43"/>
      <c r="G269" s="44">
        <v>1</v>
      </c>
      <c r="H269" s="44"/>
    </row>
    <row r="270" spans="3:8" x14ac:dyDescent="0.3">
      <c r="C270" s="42"/>
      <c r="D270" s="43"/>
      <c r="E270" s="43"/>
      <c r="F270" s="43"/>
      <c r="G270" s="44"/>
      <c r="H270" s="44"/>
    </row>
    <row r="271" spans="3:8" x14ac:dyDescent="0.3">
      <c r="C271" s="42"/>
      <c r="D271" s="43"/>
      <c r="E271" s="43"/>
      <c r="F271" s="43"/>
      <c r="G271" s="44"/>
      <c r="H271" s="44"/>
    </row>
    <row r="272" spans="3:8" x14ac:dyDescent="0.3">
      <c r="C272" s="42"/>
      <c r="D272" s="43"/>
      <c r="E272" s="43"/>
      <c r="F272" s="43"/>
      <c r="G272" s="44"/>
      <c r="H272" s="44"/>
    </row>
    <row r="273" spans="3:8" x14ac:dyDescent="0.3">
      <c r="C273" s="42"/>
      <c r="D273" s="43"/>
      <c r="E273" s="43"/>
      <c r="F273" s="43"/>
      <c r="G273" s="44"/>
      <c r="H273" s="44"/>
    </row>
    <row r="274" spans="3:8" x14ac:dyDescent="0.3">
      <c r="C274" s="42"/>
      <c r="D274" s="43"/>
      <c r="E274" s="43"/>
      <c r="F274" s="43"/>
      <c r="G274" s="44"/>
      <c r="H274" s="44"/>
    </row>
    <row r="275" spans="3:8" x14ac:dyDescent="0.3">
      <c r="C275" s="42"/>
      <c r="D275" s="43"/>
      <c r="E275" s="43"/>
      <c r="F275" s="43"/>
      <c r="G275" s="44"/>
      <c r="H275" s="44"/>
    </row>
    <row r="276" spans="3:8" x14ac:dyDescent="0.3">
      <c r="C276" s="42"/>
      <c r="D276" s="43"/>
      <c r="E276" s="43"/>
      <c r="F276" s="43"/>
      <c r="G276" s="44"/>
      <c r="H276" s="44"/>
    </row>
    <row r="277" spans="3:8" x14ac:dyDescent="0.3">
      <c r="C277" s="42"/>
      <c r="D277" s="43"/>
      <c r="E277" s="43"/>
      <c r="F277" s="43"/>
      <c r="G277" s="44"/>
      <c r="H277" s="44"/>
    </row>
    <row r="278" spans="3:8" x14ac:dyDescent="0.3">
      <c r="C278" s="42"/>
      <c r="D278" s="43"/>
      <c r="E278" s="43"/>
      <c r="F278" s="43"/>
      <c r="G278" s="44"/>
      <c r="H278" s="44"/>
    </row>
  </sheetData>
  <mergeCells count="6">
    <mergeCell ref="J5:K5"/>
    <mergeCell ref="J7:K7"/>
    <mergeCell ref="J9:K9"/>
    <mergeCell ref="J11:K11"/>
    <mergeCell ref="J13:K13"/>
    <mergeCell ref="M23:N23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52F0E-27EB-4315-B505-9358FBDF1ACB}">
  <dimension ref="A1:P278"/>
  <sheetViews>
    <sheetView topLeftCell="B51" workbookViewId="0">
      <selection activeCell="C10" sqref="C10"/>
    </sheetView>
  </sheetViews>
  <sheetFormatPr defaultRowHeight="14.4" x14ac:dyDescent="0.3"/>
  <cols>
    <col min="1" max="1" width="9.6640625" hidden="1" customWidth="1"/>
    <col min="2" max="2" width="10.109375" style="7" bestFit="1" customWidth="1"/>
    <col min="3" max="3" width="43.77734375" bestFit="1" customWidth="1"/>
    <col min="4" max="4" width="9.44140625" style="9" bestFit="1" customWidth="1"/>
    <col min="5" max="6" width="9.44140625" style="9" customWidth="1"/>
    <col min="7" max="7" width="6.88671875" style="11" customWidth="1"/>
    <col min="8" max="8" width="8.88671875" style="11" customWidth="1"/>
    <col min="10" max="10" width="15.6640625" bestFit="1" customWidth="1"/>
    <col min="11" max="11" width="11.33203125" bestFit="1" customWidth="1"/>
    <col min="13" max="13" width="14.6640625" bestFit="1" customWidth="1"/>
    <col min="14" max="14" width="24" bestFit="1" customWidth="1"/>
    <col min="15" max="15" width="30.33203125" bestFit="1" customWidth="1"/>
  </cols>
  <sheetData>
    <row r="1" spans="1:14" ht="15" thickBot="1" x14ac:dyDescent="0.35"/>
    <row r="2" spans="1:14" ht="15" thickBot="1" x14ac:dyDescent="0.35">
      <c r="A2" s="1" t="s">
        <v>0</v>
      </c>
      <c r="B2" s="8" t="s">
        <v>1</v>
      </c>
      <c r="C2" s="2" t="s">
        <v>3</v>
      </c>
      <c r="D2" s="10" t="s">
        <v>2</v>
      </c>
      <c r="E2" s="10" t="s">
        <v>6</v>
      </c>
      <c r="F2" s="10" t="s">
        <v>14</v>
      </c>
      <c r="G2" s="12" t="s">
        <v>4</v>
      </c>
      <c r="H2" s="13" t="s">
        <v>5</v>
      </c>
      <c r="J2" s="3" t="s">
        <v>7</v>
      </c>
      <c r="K2" s="4" t="s">
        <v>8</v>
      </c>
    </row>
    <row r="3" spans="1:14" ht="15" thickBot="1" x14ac:dyDescent="0.35">
      <c r="A3">
        <v>1</v>
      </c>
      <c r="B3" s="7" t="s">
        <v>236</v>
      </c>
      <c r="C3" t="s">
        <v>669</v>
      </c>
      <c r="D3" s="9">
        <v>9</v>
      </c>
      <c r="F3" s="9">
        <v>1</v>
      </c>
      <c r="H3" s="11">
        <v>1</v>
      </c>
      <c r="J3" s="5" t="s">
        <v>749</v>
      </c>
      <c r="K3" s="6" t="s">
        <v>750</v>
      </c>
    </row>
    <row r="4" spans="1:14" x14ac:dyDescent="0.3">
      <c r="A4">
        <v>1</v>
      </c>
      <c r="C4" s="16" t="s">
        <v>671</v>
      </c>
      <c r="D4" s="9">
        <v>7</v>
      </c>
      <c r="G4" s="11">
        <v>1</v>
      </c>
    </row>
    <row r="5" spans="1:14" x14ac:dyDescent="0.3">
      <c r="A5">
        <v>1</v>
      </c>
      <c r="C5" s="16" t="s">
        <v>670</v>
      </c>
      <c r="J5" s="39" t="s">
        <v>207</v>
      </c>
      <c r="K5" s="40"/>
      <c r="M5" t="s">
        <v>214</v>
      </c>
      <c r="N5" t="s">
        <v>215</v>
      </c>
    </row>
    <row r="6" spans="1:14" x14ac:dyDescent="0.3">
      <c r="C6" t="s">
        <v>672</v>
      </c>
      <c r="D6" s="9">
        <v>3</v>
      </c>
      <c r="H6" s="11">
        <v>1</v>
      </c>
      <c r="J6" s="34">
        <f>SUM(G3:H52)</f>
        <v>7</v>
      </c>
      <c r="K6" s="34"/>
      <c r="M6">
        <f>SUM(G3:G310)</f>
        <v>35</v>
      </c>
      <c r="N6">
        <f>SUM(H3:H310)</f>
        <v>26</v>
      </c>
    </row>
    <row r="7" spans="1:14" x14ac:dyDescent="0.3">
      <c r="C7" t="s">
        <v>673</v>
      </c>
      <c r="D7" s="9">
        <v>2</v>
      </c>
      <c r="H7" s="11">
        <v>1</v>
      </c>
      <c r="J7" s="39" t="s">
        <v>208</v>
      </c>
      <c r="K7" s="40"/>
    </row>
    <row r="8" spans="1:14" x14ac:dyDescent="0.3">
      <c r="C8" t="s">
        <v>674</v>
      </c>
      <c r="D8" s="9">
        <v>8</v>
      </c>
      <c r="F8" s="9">
        <v>4</v>
      </c>
      <c r="G8" s="11">
        <v>1</v>
      </c>
      <c r="J8" s="34">
        <f>SUM(G54:H129)</f>
        <v>12</v>
      </c>
      <c r="K8" s="34"/>
    </row>
    <row r="9" spans="1:14" x14ac:dyDescent="0.3">
      <c r="C9" t="s">
        <v>675</v>
      </c>
      <c r="D9" s="9">
        <v>2</v>
      </c>
      <c r="H9" s="11">
        <v>1</v>
      </c>
      <c r="J9" s="39" t="s">
        <v>209</v>
      </c>
      <c r="K9" s="40"/>
    </row>
    <row r="10" spans="1:14" x14ac:dyDescent="0.3">
      <c r="C10" s="16" t="s">
        <v>676</v>
      </c>
      <c r="D10" s="9">
        <v>6</v>
      </c>
      <c r="H10" s="11">
        <v>1</v>
      </c>
      <c r="J10" s="34">
        <f>SUM(G131:H204)</f>
        <v>20</v>
      </c>
      <c r="K10" s="34"/>
    </row>
    <row r="11" spans="1:14" x14ac:dyDescent="0.3">
      <c r="J11" s="39" t="s">
        <v>210</v>
      </c>
      <c r="K11" s="40"/>
    </row>
    <row r="12" spans="1:14" x14ac:dyDescent="0.3">
      <c r="J12" s="34">
        <f>SUM(G206:H247)</f>
        <v>9</v>
      </c>
      <c r="K12" s="34"/>
    </row>
    <row r="13" spans="1:14" x14ac:dyDescent="0.3">
      <c r="J13" s="39" t="s">
        <v>211</v>
      </c>
      <c r="K13" s="40"/>
    </row>
    <row r="14" spans="1:14" x14ac:dyDescent="0.3">
      <c r="J14" s="34">
        <f>SUM(G250:H310)</f>
        <v>12</v>
      </c>
      <c r="K14" s="34"/>
    </row>
    <row r="15" spans="1:14" x14ac:dyDescent="0.3">
      <c r="J15" s="34" t="s">
        <v>213</v>
      </c>
      <c r="K15" s="34">
        <f>SUM(J6,J8,J10,J12,J14)</f>
        <v>60</v>
      </c>
    </row>
    <row r="23" spans="3:14" x14ac:dyDescent="0.3">
      <c r="C23" s="37"/>
      <c r="M23" s="41" t="s">
        <v>216</v>
      </c>
      <c r="N23" s="41"/>
    </row>
    <row r="24" spans="3:14" x14ac:dyDescent="0.3">
      <c r="M24" t="s">
        <v>217</v>
      </c>
      <c r="N24">
        <v>6</v>
      </c>
    </row>
    <row r="25" spans="3:14" x14ac:dyDescent="0.3">
      <c r="M25" t="s">
        <v>230</v>
      </c>
      <c r="N25">
        <v>7</v>
      </c>
    </row>
    <row r="26" spans="3:14" x14ac:dyDescent="0.3">
      <c r="M26" t="s">
        <v>219</v>
      </c>
      <c r="N26">
        <v>3</v>
      </c>
    </row>
    <row r="27" spans="3:14" x14ac:dyDescent="0.3">
      <c r="M27" t="s">
        <v>220</v>
      </c>
      <c r="N27">
        <v>35</v>
      </c>
    </row>
    <row r="28" spans="3:14" x14ac:dyDescent="0.3">
      <c r="C28" s="37"/>
      <c r="M28" t="s">
        <v>221</v>
      </c>
      <c r="N28">
        <v>0</v>
      </c>
    </row>
    <row r="29" spans="3:14" x14ac:dyDescent="0.3">
      <c r="M29" t="s">
        <v>226</v>
      </c>
      <c r="N29">
        <v>1</v>
      </c>
    </row>
    <row r="30" spans="3:14" x14ac:dyDescent="0.3">
      <c r="M30" t="s">
        <v>227</v>
      </c>
      <c r="N30">
        <v>1</v>
      </c>
    </row>
    <row r="31" spans="3:14" x14ac:dyDescent="0.3">
      <c r="M31" t="s">
        <v>228</v>
      </c>
      <c r="N31">
        <v>0</v>
      </c>
    </row>
    <row r="32" spans="3:14" x14ac:dyDescent="0.3">
      <c r="M32" t="s">
        <v>229</v>
      </c>
      <c r="N32">
        <v>2</v>
      </c>
    </row>
    <row r="33" spans="13:14" x14ac:dyDescent="0.3">
      <c r="M33" t="s">
        <v>218</v>
      </c>
      <c r="N33">
        <v>0</v>
      </c>
    </row>
    <row r="34" spans="13:14" x14ac:dyDescent="0.3">
      <c r="M34" t="s">
        <v>222</v>
      </c>
      <c r="N34">
        <f>SUM(M6:N6)-SUM(N24:N33)</f>
        <v>6</v>
      </c>
    </row>
    <row r="53" spans="2:16" s="23" customFormat="1" x14ac:dyDescent="0.3">
      <c r="B53" s="22" t="s">
        <v>67</v>
      </c>
      <c r="D53" s="24"/>
      <c r="E53" s="24"/>
      <c r="F53" s="24"/>
      <c r="G53" s="25"/>
      <c r="H53" s="25"/>
    </row>
    <row r="54" spans="2:16" x14ac:dyDescent="0.3">
      <c r="C54" t="s">
        <v>677</v>
      </c>
      <c r="D54" s="9">
        <v>4</v>
      </c>
      <c r="H54" s="11">
        <v>1</v>
      </c>
    </row>
    <row r="55" spans="2:16" x14ac:dyDescent="0.3">
      <c r="C55" t="s">
        <v>678</v>
      </c>
      <c r="D55" s="9">
        <v>4</v>
      </c>
      <c r="G55" s="11">
        <v>1</v>
      </c>
    </row>
    <row r="56" spans="2:16" x14ac:dyDescent="0.3">
      <c r="C56" t="s">
        <v>679</v>
      </c>
      <c r="D56" s="9">
        <v>4</v>
      </c>
      <c r="H56" s="11">
        <v>1</v>
      </c>
    </row>
    <row r="57" spans="2:16" x14ac:dyDescent="0.3">
      <c r="C57" t="s">
        <v>680</v>
      </c>
      <c r="D57" s="9">
        <v>5</v>
      </c>
      <c r="H57" s="11">
        <v>1</v>
      </c>
      <c r="M57" t="s">
        <v>231</v>
      </c>
      <c r="N57" t="s">
        <v>233</v>
      </c>
      <c r="O57" t="s">
        <v>234</v>
      </c>
      <c r="P57" t="s">
        <v>235</v>
      </c>
    </row>
    <row r="58" spans="2:16" x14ac:dyDescent="0.3">
      <c r="C58" t="s">
        <v>364</v>
      </c>
      <c r="D58" s="9">
        <v>5</v>
      </c>
      <c r="H58" s="11">
        <v>1</v>
      </c>
      <c r="M58" s="35">
        <f>SUM(D3:D310)</f>
        <v>460</v>
      </c>
      <c r="N58" s="35">
        <f>M58/SUM(M6:N6)</f>
        <v>7.5409836065573774</v>
      </c>
      <c r="O58">
        <f>SUM(D306,D307,D215,D221,D156,D152,D145,D136,D140)</f>
        <v>18</v>
      </c>
      <c r="P58" s="19">
        <f>O58/9</f>
        <v>2</v>
      </c>
    </row>
    <row r="59" spans="2:16" x14ac:dyDescent="0.3">
      <c r="C59" t="s">
        <v>220</v>
      </c>
      <c r="D59" s="9">
        <v>5</v>
      </c>
      <c r="H59" s="11">
        <v>1</v>
      </c>
      <c r="M59" t="s">
        <v>232</v>
      </c>
      <c r="N59" s="35" t="s">
        <v>233</v>
      </c>
    </row>
    <row r="60" spans="2:16" x14ac:dyDescent="0.3">
      <c r="C60" t="s">
        <v>681</v>
      </c>
      <c r="D60" s="9">
        <v>6</v>
      </c>
      <c r="H60" s="11">
        <v>1</v>
      </c>
      <c r="M60">
        <f>SUM(E3:E310)</f>
        <v>18</v>
      </c>
      <c r="N60" s="35">
        <f>M60/SUM(M6:N6)</f>
        <v>0.29508196721311475</v>
      </c>
    </row>
    <row r="61" spans="2:16" x14ac:dyDescent="0.3">
      <c r="C61" t="s">
        <v>315</v>
      </c>
      <c r="D61" s="9">
        <v>7</v>
      </c>
      <c r="G61" s="11">
        <v>1</v>
      </c>
      <c r="M61" t="s">
        <v>14</v>
      </c>
      <c r="N61" s="35" t="s">
        <v>233</v>
      </c>
    </row>
    <row r="62" spans="2:16" x14ac:dyDescent="0.3">
      <c r="C62" t="s">
        <v>220</v>
      </c>
      <c r="D62" s="9">
        <v>5</v>
      </c>
      <c r="H62" s="11">
        <v>1</v>
      </c>
      <c r="M62">
        <f>SUM(F3:F310)</f>
        <v>35</v>
      </c>
      <c r="N62" s="35">
        <f>M62/SUM(M6:N6)</f>
        <v>0.57377049180327866</v>
      </c>
    </row>
    <row r="63" spans="2:16" x14ac:dyDescent="0.3">
      <c r="C63" t="s">
        <v>682</v>
      </c>
      <c r="D63" s="9">
        <v>3</v>
      </c>
      <c r="G63" s="11">
        <v>1</v>
      </c>
    </row>
    <row r="64" spans="2:16" x14ac:dyDescent="0.3">
      <c r="C64" s="16" t="s">
        <v>683</v>
      </c>
      <c r="D64" s="9">
        <v>4</v>
      </c>
      <c r="F64" s="9">
        <v>1</v>
      </c>
      <c r="G64" s="11">
        <v>1</v>
      </c>
    </row>
    <row r="65" spans="3:7" x14ac:dyDescent="0.3">
      <c r="C65" t="s">
        <v>443</v>
      </c>
      <c r="D65" s="9">
        <v>25</v>
      </c>
      <c r="G65" s="11">
        <v>1</v>
      </c>
    </row>
    <row r="130" spans="2:8" s="23" customFormat="1" x14ac:dyDescent="0.3">
      <c r="B130" s="33" t="s">
        <v>101</v>
      </c>
      <c r="D130" s="24"/>
      <c r="E130" s="24"/>
      <c r="F130" s="24"/>
      <c r="G130" s="25"/>
      <c r="H130" s="25"/>
    </row>
    <row r="131" spans="2:8" x14ac:dyDescent="0.3">
      <c r="C131" s="42" t="s">
        <v>684</v>
      </c>
      <c r="D131" s="43">
        <v>23</v>
      </c>
      <c r="E131" s="43">
        <v>2</v>
      </c>
      <c r="F131" s="43">
        <v>1</v>
      </c>
      <c r="G131" s="44">
        <v>1</v>
      </c>
      <c r="H131" s="44"/>
    </row>
    <row r="132" spans="2:8" x14ac:dyDescent="0.3">
      <c r="C132" s="42" t="s">
        <v>685</v>
      </c>
      <c r="D132" s="43">
        <v>6</v>
      </c>
      <c r="E132" s="43"/>
      <c r="F132" s="43"/>
      <c r="G132" s="44"/>
      <c r="H132" s="44">
        <v>1</v>
      </c>
    </row>
    <row r="133" spans="2:8" x14ac:dyDescent="0.3">
      <c r="C133" s="42" t="s">
        <v>686</v>
      </c>
      <c r="D133" s="43">
        <v>6</v>
      </c>
      <c r="E133" s="43">
        <v>1</v>
      </c>
      <c r="F133" s="43"/>
      <c r="G133" s="44"/>
      <c r="H133" s="44">
        <v>1</v>
      </c>
    </row>
    <row r="134" spans="2:8" x14ac:dyDescent="0.3">
      <c r="C134" s="42" t="s">
        <v>687</v>
      </c>
      <c r="D134" s="43">
        <v>4</v>
      </c>
      <c r="E134" s="43"/>
      <c r="F134" s="43"/>
      <c r="G134" s="44"/>
      <c r="H134" s="44">
        <v>1</v>
      </c>
    </row>
    <row r="135" spans="2:8" x14ac:dyDescent="0.3">
      <c r="C135" s="42" t="s">
        <v>688</v>
      </c>
      <c r="D135" s="43">
        <v>12</v>
      </c>
      <c r="E135" s="43">
        <v>1</v>
      </c>
      <c r="F135" s="43"/>
      <c r="G135" s="44">
        <v>1</v>
      </c>
      <c r="H135" s="44"/>
    </row>
    <row r="136" spans="2:8" x14ac:dyDescent="0.3">
      <c r="C136" s="16" t="s">
        <v>689</v>
      </c>
      <c r="D136" s="43">
        <v>5</v>
      </c>
      <c r="E136" s="43"/>
      <c r="F136" s="43"/>
      <c r="G136" s="44"/>
      <c r="H136" s="44">
        <v>1</v>
      </c>
    </row>
    <row r="137" spans="2:8" x14ac:dyDescent="0.3">
      <c r="C137" s="42" t="s">
        <v>690</v>
      </c>
      <c r="D137" s="43">
        <v>8</v>
      </c>
      <c r="E137" s="43"/>
      <c r="F137" s="43"/>
      <c r="G137" s="44"/>
      <c r="H137" s="44">
        <v>1</v>
      </c>
    </row>
    <row r="138" spans="2:8" x14ac:dyDescent="0.3">
      <c r="C138" s="16" t="s">
        <v>691</v>
      </c>
      <c r="D138" s="43">
        <v>7</v>
      </c>
      <c r="E138" s="43"/>
      <c r="F138" s="43">
        <v>1</v>
      </c>
      <c r="G138" s="44">
        <v>1</v>
      </c>
      <c r="H138" s="44"/>
    </row>
    <row r="139" spans="2:8" x14ac:dyDescent="0.3">
      <c r="C139" s="16" t="s">
        <v>692</v>
      </c>
      <c r="D139" s="43"/>
      <c r="E139" s="43"/>
      <c r="F139" s="43"/>
      <c r="G139" s="44"/>
      <c r="H139" s="44"/>
    </row>
    <row r="140" spans="2:8" x14ac:dyDescent="0.3">
      <c r="C140" s="42" t="s">
        <v>693</v>
      </c>
      <c r="D140" s="43">
        <v>11</v>
      </c>
      <c r="E140" s="43">
        <v>1</v>
      </c>
      <c r="F140" s="43"/>
      <c r="G140" s="44"/>
      <c r="H140" s="44">
        <v>1</v>
      </c>
    </row>
    <row r="141" spans="2:8" x14ac:dyDescent="0.3">
      <c r="C141" s="42" t="s">
        <v>694</v>
      </c>
      <c r="D141" s="43">
        <v>4</v>
      </c>
      <c r="E141" s="43"/>
      <c r="F141" s="43"/>
      <c r="G141" s="44">
        <v>1</v>
      </c>
      <c r="H141" s="44"/>
    </row>
    <row r="142" spans="2:8" x14ac:dyDescent="0.3">
      <c r="C142" s="42" t="s">
        <v>255</v>
      </c>
      <c r="D142" s="43">
        <v>7</v>
      </c>
      <c r="E142" s="43"/>
      <c r="F142" s="43"/>
      <c r="G142" s="44">
        <v>1</v>
      </c>
      <c r="H142" s="44"/>
    </row>
    <row r="143" spans="2:8" x14ac:dyDescent="0.3">
      <c r="C143" s="42" t="s">
        <v>420</v>
      </c>
      <c r="D143" s="43">
        <v>8</v>
      </c>
      <c r="E143" s="43"/>
      <c r="F143" s="43"/>
      <c r="G143" s="44">
        <v>1</v>
      </c>
      <c r="H143" s="44"/>
    </row>
    <row r="144" spans="2:8" x14ac:dyDescent="0.3">
      <c r="C144" s="42" t="s">
        <v>695</v>
      </c>
      <c r="D144" s="43">
        <v>4</v>
      </c>
      <c r="E144" s="43"/>
      <c r="F144" s="43"/>
      <c r="G144" s="44">
        <v>1</v>
      </c>
      <c r="H144" s="44"/>
    </row>
    <row r="145" spans="3:8" x14ac:dyDescent="0.3">
      <c r="C145" s="42" t="s">
        <v>696</v>
      </c>
      <c r="D145" s="43">
        <v>2</v>
      </c>
      <c r="E145" s="43"/>
      <c r="F145" s="43"/>
      <c r="G145" s="44"/>
      <c r="H145" s="44">
        <v>1</v>
      </c>
    </row>
    <row r="146" spans="3:8" x14ac:dyDescent="0.3">
      <c r="C146" s="16" t="s">
        <v>697</v>
      </c>
      <c r="D146" s="43">
        <v>3</v>
      </c>
      <c r="E146" s="43"/>
      <c r="F146" s="43"/>
      <c r="G146" s="44"/>
      <c r="H146" s="44">
        <v>1</v>
      </c>
    </row>
    <row r="147" spans="3:8" x14ac:dyDescent="0.3">
      <c r="C147" s="42" t="s">
        <v>698</v>
      </c>
      <c r="D147" s="43">
        <v>7</v>
      </c>
      <c r="E147" s="43"/>
      <c r="F147" s="43"/>
      <c r="G147" s="44">
        <v>1</v>
      </c>
      <c r="H147" s="44"/>
    </row>
    <row r="148" spans="3:8" x14ac:dyDescent="0.3">
      <c r="C148" s="42" t="s">
        <v>682</v>
      </c>
      <c r="D148" s="43">
        <v>5</v>
      </c>
      <c r="E148" s="43"/>
      <c r="F148" s="43"/>
      <c r="G148" s="44">
        <v>1</v>
      </c>
      <c r="H148" s="44"/>
    </row>
    <row r="149" spans="3:8" x14ac:dyDescent="0.3">
      <c r="C149" s="42" t="s">
        <v>453</v>
      </c>
      <c r="D149" s="43">
        <v>7</v>
      </c>
      <c r="E149" s="43"/>
      <c r="F149" s="43"/>
      <c r="G149" s="44">
        <v>1</v>
      </c>
      <c r="H149" s="44"/>
    </row>
    <row r="150" spans="3:8" x14ac:dyDescent="0.3">
      <c r="C150" s="42" t="s">
        <v>699</v>
      </c>
      <c r="D150" s="43">
        <v>11</v>
      </c>
      <c r="E150" s="43"/>
      <c r="F150" s="43">
        <v>5</v>
      </c>
      <c r="G150" s="44">
        <v>1</v>
      </c>
      <c r="H150" s="44"/>
    </row>
    <row r="151" spans="3:8" x14ac:dyDescent="0.3">
      <c r="C151" s="42" t="s">
        <v>700</v>
      </c>
      <c r="D151" s="43">
        <v>18</v>
      </c>
      <c r="E151" s="43"/>
      <c r="F151" s="43">
        <v>8</v>
      </c>
      <c r="G151" s="44">
        <v>1</v>
      </c>
      <c r="H151" s="44"/>
    </row>
    <row r="152" spans="3:8" x14ac:dyDescent="0.3">
      <c r="C152" s="42"/>
      <c r="D152" s="43"/>
      <c r="E152" s="43"/>
      <c r="F152" s="43"/>
      <c r="G152" s="44"/>
      <c r="H152" s="44"/>
    </row>
    <row r="153" spans="3:8" x14ac:dyDescent="0.3">
      <c r="C153" s="42"/>
      <c r="D153" s="43"/>
      <c r="E153" s="43"/>
      <c r="F153" s="43"/>
      <c r="G153" s="44"/>
      <c r="H153" s="44"/>
    </row>
    <row r="154" spans="3:8" x14ac:dyDescent="0.3">
      <c r="C154" s="42"/>
      <c r="D154" s="43"/>
      <c r="E154" s="43"/>
      <c r="F154" s="43"/>
      <c r="G154" s="44"/>
      <c r="H154" s="44"/>
    </row>
    <row r="155" spans="3:8" x14ac:dyDescent="0.3">
      <c r="C155" s="42"/>
      <c r="D155" s="43"/>
      <c r="E155" s="43"/>
      <c r="F155" s="43"/>
      <c r="G155" s="44"/>
      <c r="H155" s="44"/>
    </row>
    <row r="156" spans="3:8" x14ac:dyDescent="0.3">
      <c r="C156" s="42"/>
      <c r="D156" s="43"/>
      <c r="E156" s="43"/>
      <c r="F156" s="43"/>
      <c r="G156" s="44"/>
      <c r="H156" s="44"/>
    </row>
    <row r="157" spans="3:8" x14ac:dyDescent="0.3">
      <c r="C157" s="42"/>
      <c r="D157" s="43"/>
      <c r="E157" s="43"/>
      <c r="F157" s="43"/>
      <c r="G157" s="44"/>
      <c r="H157" s="44"/>
    </row>
    <row r="158" spans="3:8" x14ac:dyDescent="0.3">
      <c r="C158" s="42"/>
      <c r="D158" s="43"/>
      <c r="E158" s="43"/>
      <c r="F158" s="43"/>
      <c r="G158" s="44"/>
      <c r="H158" s="44"/>
    </row>
    <row r="159" spans="3:8" x14ac:dyDescent="0.3">
      <c r="C159" s="42"/>
      <c r="D159" s="43"/>
      <c r="E159" s="43"/>
      <c r="F159" s="43"/>
      <c r="G159" s="44"/>
      <c r="H159" s="44"/>
    </row>
    <row r="160" spans="3:8" x14ac:dyDescent="0.3">
      <c r="C160" s="42"/>
      <c r="D160" s="43"/>
      <c r="E160" s="43"/>
      <c r="F160" s="43"/>
      <c r="G160" s="44"/>
      <c r="H160" s="44"/>
    </row>
    <row r="161" spans="3:8" x14ac:dyDescent="0.3">
      <c r="C161" s="42"/>
      <c r="D161" s="43"/>
      <c r="E161" s="43"/>
      <c r="F161" s="43"/>
      <c r="G161" s="44"/>
      <c r="H161" s="44"/>
    </row>
    <row r="162" spans="3:8" x14ac:dyDescent="0.3">
      <c r="C162" s="42"/>
      <c r="D162" s="43"/>
      <c r="E162" s="43"/>
      <c r="F162" s="43"/>
      <c r="G162" s="44"/>
      <c r="H162" s="44"/>
    </row>
    <row r="163" spans="3:8" x14ac:dyDescent="0.3">
      <c r="C163" s="42"/>
      <c r="D163" s="43"/>
      <c r="E163" s="43"/>
      <c r="F163" s="43"/>
      <c r="G163" s="44"/>
      <c r="H163" s="44"/>
    </row>
    <row r="164" spans="3:8" x14ac:dyDescent="0.3">
      <c r="C164" s="42"/>
      <c r="D164" s="43"/>
      <c r="E164" s="43"/>
      <c r="F164" s="43"/>
      <c r="G164" s="44"/>
      <c r="H164" s="44"/>
    </row>
    <row r="165" spans="3:8" x14ac:dyDescent="0.3">
      <c r="C165" s="42"/>
      <c r="D165" s="43"/>
      <c r="E165" s="43"/>
      <c r="F165" s="43"/>
      <c r="G165" s="44"/>
      <c r="H165" s="44"/>
    </row>
    <row r="166" spans="3:8" x14ac:dyDescent="0.3">
      <c r="C166" s="42"/>
      <c r="D166" s="43"/>
      <c r="E166" s="43"/>
      <c r="F166" s="43"/>
      <c r="G166" s="44"/>
      <c r="H166" s="44"/>
    </row>
    <row r="167" spans="3:8" x14ac:dyDescent="0.3">
      <c r="C167" s="42"/>
      <c r="D167" s="43"/>
      <c r="E167" s="43"/>
      <c r="F167" s="43"/>
      <c r="G167" s="44"/>
      <c r="H167" s="44"/>
    </row>
    <row r="168" spans="3:8" x14ac:dyDescent="0.3">
      <c r="C168" s="42"/>
      <c r="D168" s="43"/>
      <c r="E168" s="43"/>
      <c r="F168" s="43"/>
      <c r="G168" s="44"/>
      <c r="H168" s="44"/>
    </row>
    <row r="169" spans="3:8" x14ac:dyDescent="0.3">
      <c r="C169" s="42"/>
      <c r="D169" s="43"/>
      <c r="E169" s="43"/>
      <c r="F169" s="43"/>
      <c r="G169" s="44"/>
      <c r="H169" s="44"/>
    </row>
    <row r="170" spans="3:8" x14ac:dyDescent="0.3">
      <c r="C170" s="42"/>
      <c r="D170" s="43"/>
      <c r="E170" s="43"/>
      <c r="F170" s="43"/>
      <c r="G170" s="44"/>
      <c r="H170" s="44"/>
    </row>
    <row r="171" spans="3:8" x14ac:dyDescent="0.3">
      <c r="C171" s="42"/>
      <c r="D171" s="43"/>
      <c r="E171" s="43"/>
      <c r="F171" s="43"/>
      <c r="G171" s="44"/>
      <c r="H171" s="44"/>
    </row>
    <row r="172" spans="3:8" x14ac:dyDescent="0.3">
      <c r="C172" s="42"/>
      <c r="D172" s="43"/>
      <c r="E172" s="43"/>
      <c r="F172" s="43"/>
      <c r="G172" s="44"/>
      <c r="H172" s="44"/>
    </row>
    <row r="173" spans="3:8" x14ac:dyDescent="0.3">
      <c r="C173" s="42"/>
      <c r="D173" s="43"/>
      <c r="E173" s="43"/>
      <c r="F173" s="43"/>
      <c r="G173" s="44"/>
      <c r="H173" s="44"/>
    </row>
    <row r="174" spans="3:8" x14ac:dyDescent="0.3">
      <c r="C174" s="42"/>
      <c r="D174" s="43"/>
      <c r="E174" s="43"/>
      <c r="F174" s="43"/>
      <c r="G174" s="44"/>
      <c r="H174" s="44"/>
    </row>
    <row r="175" spans="3:8" x14ac:dyDescent="0.3">
      <c r="C175" s="42"/>
      <c r="D175" s="43"/>
      <c r="E175" s="43"/>
      <c r="F175" s="43"/>
      <c r="G175" s="44"/>
      <c r="H175" s="44"/>
    </row>
    <row r="176" spans="3:8" x14ac:dyDescent="0.3">
      <c r="C176" s="42"/>
      <c r="D176" s="43"/>
      <c r="E176" s="43"/>
      <c r="F176" s="43"/>
      <c r="G176" s="44"/>
      <c r="H176" s="44"/>
    </row>
    <row r="177" spans="3:8" x14ac:dyDescent="0.3">
      <c r="C177" s="42"/>
      <c r="D177" s="43"/>
      <c r="E177" s="43"/>
      <c r="F177" s="43"/>
      <c r="G177" s="44"/>
      <c r="H177" s="44"/>
    </row>
    <row r="178" spans="3:8" x14ac:dyDescent="0.3">
      <c r="C178" s="42"/>
      <c r="D178" s="43"/>
      <c r="E178" s="43"/>
      <c r="F178" s="43"/>
      <c r="G178" s="44"/>
      <c r="H178" s="44"/>
    </row>
    <row r="179" spans="3:8" x14ac:dyDescent="0.3">
      <c r="C179" s="42"/>
      <c r="D179" s="43"/>
      <c r="E179" s="43"/>
      <c r="F179" s="43"/>
      <c r="G179" s="44"/>
      <c r="H179" s="44"/>
    </row>
    <row r="180" spans="3:8" x14ac:dyDescent="0.3">
      <c r="C180" s="42"/>
      <c r="D180" s="43"/>
      <c r="E180" s="43"/>
      <c r="F180" s="43"/>
      <c r="G180" s="44"/>
      <c r="H180" s="44"/>
    </row>
    <row r="181" spans="3:8" x14ac:dyDescent="0.3">
      <c r="C181" s="42"/>
      <c r="D181" s="43"/>
      <c r="E181" s="43"/>
      <c r="F181" s="43"/>
      <c r="G181" s="44"/>
      <c r="H181" s="44"/>
    </row>
    <row r="182" spans="3:8" x14ac:dyDescent="0.3">
      <c r="C182" s="42"/>
      <c r="D182" s="43"/>
      <c r="E182" s="43"/>
      <c r="F182" s="43"/>
      <c r="G182" s="44"/>
      <c r="H182" s="44"/>
    </row>
    <row r="183" spans="3:8" x14ac:dyDescent="0.3">
      <c r="C183" s="42"/>
      <c r="D183" s="43"/>
      <c r="E183" s="43"/>
      <c r="F183" s="43"/>
      <c r="G183" s="44"/>
      <c r="H183" s="44"/>
    </row>
    <row r="184" spans="3:8" x14ac:dyDescent="0.3">
      <c r="C184" s="42"/>
      <c r="D184" s="43"/>
      <c r="E184" s="43"/>
      <c r="F184" s="43"/>
      <c r="G184" s="44"/>
      <c r="H184" s="44"/>
    </row>
    <row r="185" spans="3:8" x14ac:dyDescent="0.3">
      <c r="C185" s="42"/>
      <c r="D185" s="43"/>
      <c r="E185" s="43"/>
      <c r="F185" s="43"/>
      <c r="G185" s="44"/>
      <c r="H185" s="44"/>
    </row>
    <row r="186" spans="3:8" x14ac:dyDescent="0.3">
      <c r="C186" s="42"/>
      <c r="D186" s="43"/>
      <c r="E186" s="43"/>
      <c r="F186" s="43"/>
      <c r="G186" s="44"/>
      <c r="H186" s="44"/>
    </row>
    <row r="187" spans="3:8" x14ac:dyDescent="0.3">
      <c r="C187" s="42"/>
      <c r="D187" s="43"/>
      <c r="E187" s="43"/>
      <c r="F187" s="43"/>
      <c r="G187" s="44"/>
      <c r="H187" s="44"/>
    </row>
    <row r="188" spans="3:8" x14ac:dyDescent="0.3">
      <c r="C188" s="42"/>
      <c r="D188" s="43"/>
      <c r="E188" s="43"/>
      <c r="F188" s="43"/>
      <c r="G188" s="44"/>
      <c r="H188" s="44"/>
    </row>
    <row r="189" spans="3:8" x14ac:dyDescent="0.3">
      <c r="C189" s="42"/>
      <c r="D189" s="43"/>
      <c r="E189" s="43"/>
      <c r="F189" s="43"/>
      <c r="G189" s="44"/>
      <c r="H189" s="44"/>
    </row>
    <row r="190" spans="3:8" x14ac:dyDescent="0.3">
      <c r="C190" s="42"/>
      <c r="D190" s="43"/>
      <c r="E190" s="43"/>
      <c r="F190" s="43"/>
      <c r="G190" s="44"/>
      <c r="H190" s="44"/>
    </row>
    <row r="205" spans="2:8" s="23" customFormat="1" x14ac:dyDescent="0.3">
      <c r="B205" s="33" t="s">
        <v>212</v>
      </c>
      <c r="D205" s="24"/>
      <c r="E205" s="24"/>
      <c r="F205" s="24"/>
      <c r="G205" s="25"/>
      <c r="H205" s="25"/>
    </row>
    <row r="206" spans="2:8" x14ac:dyDescent="0.3">
      <c r="C206" s="42" t="s">
        <v>701</v>
      </c>
      <c r="D206" s="43">
        <v>9</v>
      </c>
      <c r="E206" s="43"/>
      <c r="F206" s="43"/>
      <c r="G206" s="44">
        <v>1</v>
      </c>
      <c r="H206" s="44"/>
    </row>
    <row r="207" spans="2:8" x14ac:dyDescent="0.3">
      <c r="C207" s="42" t="s">
        <v>702</v>
      </c>
      <c r="D207" s="43">
        <v>8</v>
      </c>
      <c r="E207" s="43">
        <v>1</v>
      </c>
      <c r="F207" s="43"/>
      <c r="G207" s="44">
        <v>1</v>
      </c>
      <c r="H207" s="44"/>
    </row>
    <row r="208" spans="2:8" x14ac:dyDescent="0.3">
      <c r="C208" s="42" t="s">
        <v>703</v>
      </c>
      <c r="D208" s="43">
        <v>4</v>
      </c>
      <c r="E208" s="43"/>
      <c r="F208" s="43"/>
      <c r="G208" s="44">
        <v>1</v>
      </c>
      <c r="H208" s="44"/>
    </row>
    <row r="209" spans="3:8" x14ac:dyDescent="0.3">
      <c r="C209" s="42" t="s">
        <v>704</v>
      </c>
      <c r="D209" s="43">
        <v>4</v>
      </c>
      <c r="E209" s="43"/>
      <c r="F209" s="43"/>
      <c r="G209" s="44">
        <v>1</v>
      </c>
      <c r="H209" s="44"/>
    </row>
    <row r="210" spans="3:8" x14ac:dyDescent="0.3">
      <c r="C210" s="42" t="s">
        <v>705</v>
      </c>
      <c r="D210" s="43">
        <v>5</v>
      </c>
      <c r="E210" s="43"/>
      <c r="F210" s="43"/>
      <c r="G210" s="44">
        <v>1</v>
      </c>
      <c r="H210" s="44"/>
    </row>
    <row r="211" spans="3:8" x14ac:dyDescent="0.3">
      <c r="C211" s="42" t="s">
        <v>220</v>
      </c>
      <c r="D211" s="43">
        <v>4</v>
      </c>
      <c r="E211" s="43"/>
      <c r="F211" s="43">
        <v>1</v>
      </c>
      <c r="G211" s="44">
        <v>1</v>
      </c>
      <c r="H211" s="44"/>
    </row>
    <row r="212" spans="3:8" x14ac:dyDescent="0.3">
      <c r="C212" s="42" t="s">
        <v>706</v>
      </c>
      <c r="D212" s="43">
        <v>4</v>
      </c>
      <c r="E212" s="43"/>
      <c r="F212" s="43"/>
      <c r="G212" s="44">
        <v>1</v>
      </c>
      <c r="H212" s="44"/>
    </row>
    <row r="213" spans="3:8" x14ac:dyDescent="0.3">
      <c r="C213" s="42" t="s">
        <v>707</v>
      </c>
      <c r="D213" s="43">
        <v>5</v>
      </c>
      <c r="E213" s="43"/>
      <c r="F213" s="43"/>
      <c r="G213" s="44">
        <v>1</v>
      </c>
      <c r="H213" s="44"/>
    </row>
    <row r="214" spans="3:8" x14ac:dyDescent="0.3">
      <c r="C214" s="42" t="s">
        <v>708</v>
      </c>
      <c r="D214" s="43">
        <v>5</v>
      </c>
      <c r="E214" s="43"/>
      <c r="F214" s="43"/>
      <c r="G214" s="44"/>
      <c r="H214" s="44">
        <v>1</v>
      </c>
    </row>
    <row r="215" spans="3:8" x14ac:dyDescent="0.3">
      <c r="C215" s="42"/>
      <c r="D215" s="43"/>
      <c r="E215" s="43"/>
      <c r="F215" s="43"/>
      <c r="H215" s="44"/>
    </row>
    <row r="216" spans="3:8" x14ac:dyDescent="0.3">
      <c r="C216" s="42"/>
      <c r="D216" s="43"/>
      <c r="E216" s="43"/>
      <c r="F216" s="43"/>
      <c r="G216" s="44"/>
      <c r="H216" s="44"/>
    </row>
    <row r="217" spans="3:8" x14ac:dyDescent="0.3">
      <c r="C217" s="42"/>
      <c r="D217" s="43"/>
      <c r="E217" s="43"/>
      <c r="F217" s="43"/>
      <c r="G217" s="44"/>
      <c r="H217" s="44"/>
    </row>
    <row r="218" spans="3:8" x14ac:dyDescent="0.3">
      <c r="C218" s="42"/>
      <c r="D218" s="43"/>
      <c r="E218" s="43"/>
      <c r="F218" s="43"/>
      <c r="G218" s="44"/>
      <c r="H218" s="44"/>
    </row>
    <row r="219" spans="3:8" x14ac:dyDescent="0.3">
      <c r="C219" s="42"/>
      <c r="D219" s="43"/>
      <c r="E219" s="43"/>
      <c r="F219" s="43"/>
      <c r="G219" s="44"/>
      <c r="H219" s="44"/>
    </row>
    <row r="220" spans="3:8" x14ac:dyDescent="0.3">
      <c r="C220" s="42"/>
      <c r="D220" s="43"/>
      <c r="E220" s="43"/>
      <c r="F220" s="43"/>
      <c r="G220" s="44"/>
      <c r="H220" s="44"/>
    </row>
    <row r="221" spans="3:8" x14ac:dyDescent="0.3">
      <c r="C221" s="42"/>
      <c r="D221" s="43"/>
      <c r="E221" s="43"/>
      <c r="F221" s="43"/>
      <c r="G221" s="44"/>
      <c r="H221" s="44"/>
    </row>
    <row r="222" spans="3:8" x14ac:dyDescent="0.3">
      <c r="C222" s="42"/>
      <c r="D222" s="43"/>
      <c r="E222" s="43"/>
      <c r="F222" s="43"/>
      <c r="G222" s="44"/>
      <c r="H222" s="44"/>
    </row>
    <row r="223" spans="3:8" x14ac:dyDescent="0.3">
      <c r="C223" s="42"/>
      <c r="D223" s="43"/>
      <c r="E223" s="43"/>
      <c r="F223" s="43"/>
      <c r="G223" s="44"/>
      <c r="H223" s="44"/>
    </row>
    <row r="224" spans="3:8" x14ac:dyDescent="0.3">
      <c r="C224" s="42"/>
      <c r="D224" s="43"/>
      <c r="E224" s="43"/>
      <c r="F224" s="43"/>
      <c r="G224" s="44"/>
      <c r="H224" s="44"/>
    </row>
    <row r="225" spans="3:8" x14ac:dyDescent="0.3">
      <c r="C225" s="42"/>
      <c r="D225" s="43"/>
      <c r="E225" s="43"/>
      <c r="F225" s="43"/>
      <c r="G225" s="44"/>
      <c r="H225" s="44"/>
    </row>
    <row r="226" spans="3:8" x14ac:dyDescent="0.3">
      <c r="C226" s="42"/>
      <c r="D226" s="43"/>
      <c r="E226" s="43"/>
      <c r="F226" s="43"/>
      <c r="G226" s="44"/>
      <c r="H226" s="44"/>
    </row>
    <row r="227" spans="3:8" x14ac:dyDescent="0.3">
      <c r="C227" s="42"/>
      <c r="D227" s="43"/>
      <c r="E227" s="43"/>
      <c r="F227" s="43"/>
      <c r="G227" s="44"/>
      <c r="H227" s="44"/>
    </row>
    <row r="228" spans="3:8" x14ac:dyDescent="0.3">
      <c r="C228" s="42"/>
      <c r="D228" s="43"/>
      <c r="E228" s="43"/>
      <c r="F228" s="43"/>
      <c r="G228" s="44"/>
      <c r="H228" s="44"/>
    </row>
    <row r="229" spans="3:8" x14ac:dyDescent="0.3">
      <c r="C229" s="42"/>
      <c r="D229" s="43"/>
      <c r="E229" s="43"/>
      <c r="F229" s="43"/>
      <c r="G229" s="44"/>
      <c r="H229" s="44"/>
    </row>
    <row r="230" spans="3:8" x14ac:dyDescent="0.3">
      <c r="C230" s="42"/>
      <c r="D230" s="43"/>
      <c r="E230" s="43"/>
      <c r="F230" s="43"/>
      <c r="G230" s="44"/>
      <c r="H230" s="44"/>
    </row>
    <row r="231" spans="3:8" x14ac:dyDescent="0.3">
      <c r="C231" s="42"/>
      <c r="D231" s="43"/>
      <c r="E231" s="43"/>
      <c r="F231" s="43"/>
      <c r="G231" s="44"/>
      <c r="H231" s="44"/>
    </row>
    <row r="232" spans="3:8" x14ac:dyDescent="0.3">
      <c r="C232" s="42"/>
      <c r="D232" s="43"/>
      <c r="E232" s="43"/>
      <c r="F232" s="43"/>
      <c r="G232" s="44"/>
      <c r="H232" s="44"/>
    </row>
    <row r="233" spans="3:8" x14ac:dyDescent="0.3">
      <c r="C233" s="42"/>
      <c r="D233" s="43"/>
      <c r="E233" s="43"/>
      <c r="F233" s="43"/>
      <c r="G233" s="44"/>
      <c r="H233" s="44"/>
    </row>
    <row r="248" spans="2:8" s="23" customFormat="1" x14ac:dyDescent="0.3">
      <c r="B248" s="33" t="s">
        <v>173</v>
      </c>
      <c r="D248" s="24"/>
      <c r="E248" s="24"/>
      <c r="F248" s="24"/>
      <c r="G248" s="25"/>
      <c r="H248" s="25"/>
    </row>
    <row r="249" spans="2:8" x14ac:dyDescent="0.3">
      <c r="C249" s="42" t="s">
        <v>709</v>
      </c>
      <c r="D249" s="43">
        <v>3</v>
      </c>
      <c r="E249" s="43"/>
      <c r="F249" s="43"/>
      <c r="G249" s="11">
        <v>1</v>
      </c>
      <c r="H249" s="44"/>
    </row>
    <row r="250" spans="2:8" x14ac:dyDescent="0.3">
      <c r="C250" s="42" t="s">
        <v>710</v>
      </c>
      <c r="D250" s="43">
        <v>3</v>
      </c>
      <c r="E250" s="43"/>
      <c r="F250" s="43"/>
      <c r="G250" s="44"/>
      <c r="H250" s="44">
        <v>1</v>
      </c>
    </row>
    <row r="251" spans="2:8" x14ac:dyDescent="0.3">
      <c r="C251" s="42" t="s">
        <v>711</v>
      </c>
      <c r="D251" s="43">
        <v>3</v>
      </c>
      <c r="E251" s="43"/>
      <c r="F251" s="43"/>
      <c r="G251" s="44"/>
      <c r="H251" s="44">
        <v>1</v>
      </c>
    </row>
    <row r="252" spans="2:8" x14ac:dyDescent="0.3">
      <c r="C252" s="42" t="s">
        <v>712</v>
      </c>
      <c r="D252" s="43">
        <v>17</v>
      </c>
      <c r="E252" s="43"/>
      <c r="F252" s="43">
        <v>3</v>
      </c>
      <c r="G252" s="44">
        <v>1</v>
      </c>
      <c r="H252" s="44"/>
    </row>
    <row r="253" spans="2:8" x14ac:dyDescent="0.3">
      <c r="C253" s="42" t="s">
        <v>292</v>
      </c>
      <c r="D253" s="43">
        <v>7</v>
      </c>
      <c r="E253" s="43"/>
      <c r="F253" s="43"/>
      <c r="G253" s="44"/>
      <c r="H253" s="44">
        <v>1</v>
      </c>
    </row>
    <row r="254" spans="2:8" x14ac:dyDescent="0.3">
      <c r="C254" s="42" t="s">
        <v>713</v>
      </c>
      <c r="D254" s="43">
        <v>11</v>
      </c>
      <c r="E254" s="43"/>
      <c r="F254" s="43">
        <v>1</v>
      </c>
      <c r="G254" s="44"/>
      <c r="H254" s="44">
        <v>1</v>
      </c>
    </row>
    <row r="255" spans="2:8" x14ac:dyDescent="0.3">
      <c r="C255" s="42" t="s">
        <v>713</v>
      </c>
      <c r="D255" s="43">
        <v>20</v>
      </c>
      <c r="E255" s="43">
        <v>7</v>
      </c>
      <c r="F255" s="43">
        <v>1</v>
      </c>
      <c r="G255" s="44">
        <v>1</v>
      </c>
      <c r="H255" s="44"/>
    </row>
    <row r="256" spans="2:8" x14ac:dyDescent="0.3">
      <c r="C256" s="42" t="s">
        <v>714</v>
      </c>
      <c r="D256" s="43">
        <v>6</v>
      </c>
      <c r="E256" s="43"/>
      <c r="F256" s="43"/>
      <c r="G256" s="44">
        <v>1</v>
      </c>
      <c r="H256" s="44"/>
    </row>
    <row r="257" spans="3:8" x14ac:dyDescent="0.3">
      <c r="C257" s="42" t="s">
        <v>220</v>
      </c>
      <c r="D257" s="43">
        <v>4</v>
      </c>
      <c r="E257" s="43"/>
      <c r="F257" s="43"/>
      <c r="G257" s="44">
        <v>1</v>
      </c>
      <c r="H257" s="44"/>
    </row>
    <row r="258" spans="3:8" x14ac:dyDescent="0.3">
      <c r="C258" s="42" t="s">
        <v>373</v>
      </c>
      <c r="D258" s="43">
        <v>1</v>
      </c>
      <c r="E258" s="43"/>
      <c r="F258" s="43"/>
      <c r="G258" s="44"/>
      <c r="H258" s="44">
        <v>1</v>
      </c>
    </row>
    <row r="259" spans="3:8" x14ac:dyDescent="0.3">
      <c r="C259" s="42" t="s">
        <v>715</v>
      </c>
      <c r="D259" s="43">
        <v>31</v>
      </c>
      <c r="E259" s="43"/>
      <c r="F259" s="43"/>
      <c r="G259" s="44">
        <v>1</v>
      </c>
      <c r="H259" s="44"/>
    </row>
    <row r="260" spans="3:8" x14ac:dyDescent="0.3">
      <c r="C260" s="42" t="s">
        <v>715</v>
      </c>
      <c r="D260" s="43">
        <v>31</v>
      </c>
      <c r="E260" s="43">
        <v>5</v>
      </c>
      <c r="F260" s="43">
        <v>8</v>
      </c>
      <c r="G260" s="44">
        <v>1</v>
      </c>
      <c r="H260" s="44"/>
    </row>
    <row r="261" spans="3:8" x14ac:dyDescent="0.3">
      <c r="C261" s="42" t="s">
        <v>716</v>
      </c>
      <c r="D261" s="43">
        <v>3</v>
      </c>
      <c r="E261" s="43"/>
      <c r="F261" s="43"/>
      <c r="G261" s="44">
        <v>1</v>
      </c>
      <c r="H261" s="44"/>
    </row>
    <row r="262" spans="3:8" x14ac:dyDescent="0.3">
      <c r="C262" s="42"/>
      <c r="D262" s="43"/>
      <c r="E262" s="43"/>
      <c r="F262" s="43"/>
      <c r="G262" s="44"/>
      <c r="H262" s="44"/>
    </row>
    <row r="263" spans="3:8" x14ac:dyDescent="0.3">
      <c r="C263" s="42"/>
      <c r="D263" s="43"/>
      <c r="E263" s="43"/>
      <c r="F263" s="43"/>
      <c r="G263" s="44"/>
      <c r="H263" s="44"/>
    </row>
    <row r="264" spans="3:8" x14ac:dyDescent="0.3">
      <c r="C264" s="42"/>
      <c r="D264" s="43"/>
      <c r="E264" s="43"/>
      <c r="F264" s="43"/>
      <c r="G264" s="44"/>
      <c r="H264" s="44"/>
    </row>
    <row r="265" spans="3:8" x14ac:dyDescent="0.3">
      <c r="C265" s="42"/>
      <c r="D265" s="43"/>
      <c r="E265" s="43"/>
      <c r="F265" s="43"/>
      <c r="G265" s="44"/>
      <c r="H265" s="44"/>
    </row>
    <row r="266" spans="3:8" x14ac:dyDescent="0.3">
      <c r="C266" s="42"/>
      <c r="D266" s="43"/>
      <c r="E266" s="43"/>
      <c r="F266" s="43"/>
      <c r="G266" s="44"/>
      <c r="H266" s="44"/>
    </row>
    <row r="267" spans="3:8" x14ac:dyDescent="0.3">
      <c r="C267" s="42"/>
      <c r="D267" s="43"/>
      <c r="E267" s="43"/>
      <c r="F267" s="43"/>
      <c r="G267" s="44"/>
      <c r="H267" s="44"/>
    </row>
    <row r="268" spans="3:8" x14ac:dyDescent="0.3">
      <c r="C268" s="42"/>
      <c r="D268" s="43"/>
      <c r="E268" s="43"/>
      <c r="F268" s="43"/>
      <c r="G268" s="44"/>
      <c r="H268" s="44"/>
    </row>
    <row r="269" spans="3:8" x14ac:dyDescent="0.3">
      <c r="C269" s="42"/>
      <c r="D269" s="43"/>
      <c r="E269" s="43"/>
      <c r="F269" s="43"/>
      <c r="G269" s="44"/>
      <c r="H269" s="44"/>
    </row>
    <row r="270" spans="3:8" x14ac:dyDescent="0.3">
      <c r="C270" s="42"/>
      <c r="D270" s="43"/>
      <c r="E270" s="43"/>
      <c r="F270" s="43"/>
      <c r="G270" s="44"/>
      <c r="H270" s="44"/>
    </row>
    <row r="271" spans="3:8" x14ac:dyDescent="0.3">
      <c r="C271" s="42"/>
      <c r="D271" s="43"/>
      <c r="E271" s="43"/>
      <c r="F271" s="43"/>
      <c r="G271" s="44"/>
      <c r="H271" s="44"/>
    </row>
    <row r="272" spans="3:8" x14ac:dyDescent="0.3">
      <c r="C272" s="42"/>
      <c r="D272" s="43"/>
      <c r="E272" s="43"/>
      <c r="F272" s="43"/>
      <c r="G272" s="44"/>
      <c r="H272" s="44"/>
    </row>
    <row r="273" spans="3:8" x14ac:dyDescent="0.3">
      <c r="C273" s="42"/>
      <c r="D273" s="43"/>
      <c r="E273" s="43"/>
      <c r="F273" s="43"/>
      <c r="G273" s="44"/>
      <c r="H273" s="44"/>
    </row>
    <row r="274" spans="3:8" x14ac:dyDescent="0.3">
      <c r="C274" s="42"/>
      <c r="D274" s="43"/>
      <c r="E274" s="43"/>
      <c r="F274" s="43"/>
      <c r="G274" s="44"/>
      <c r="H274" s="44"/>
    </row>
    <row r="275" spans="3:8" x14ac:dyDescent="0.3">
      <c r="C275" s="42"/>
      <c r="D275" s="43"/>
      <c r="E275" s="43"/>
      <c r="F275" s="43"/>
      <c r="G275" s="44"/>
      <c r="H275" s="44"/>
    </row>
    <row r="276" spans="3:8" x14ac:dyDescent="0.3">
      <c r="C276" s="42"/>
      <c r="D276" s="43"/>
      <c r="E276" s="43"/>
      <c r="F276" s="43"/>
      <c r="G276" s="44"/>
      <c r="H276" s="44"/>
    </row>
    <row r="277" spans="3:8" x14ac:dyDescent="0.3">
      <c r="C277" s="42"/>
      <c r="D277" s="43"/>
      <c r="E277" s="43"/>
      <c r="F277" s="43"/>
      <c r="G277" s="44"/>
      <c r="H277" s="44"/>
    </row>
    <row r="278" spans="3:8" x14ac:dyDescent="0.3">
      <c r="C278" s="42"/>
      <c r="D278" s="43"/>
      <c r="E278" s="43"/>
      <c r="F278" s="43"/>
      <c r="G278" s="44"/>
      <c r="H278" s="44"/>
    </row>
  </sheetData>
  <mergeCells count="6">
    <mergeCell ref="J5:K5"/>
    <mergeCell ref="J7:K7"/>
    <mergeCell ref="J9:K9"/>
    <mergeCell ref="J11:K11"/>
    <mergeCell ref="J13:K13"/>
    <mergeCell ref="M23:N2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11</vt:i4>
      </vt:variant>
    </vt:vector>
  </HeadingPairs>
  <TitlesOfParts>
    <vt:vector size="11" baseType="lpstr">
      <vt:lpstr>EuropeDirect Iasi</vt:lpstr>
      <vt:lpstr>EuropeDirect Arad</vt:lpstr>
      <vt:lpstr>EuropeDirect Cluj</vt:lpstr>
      <vt:lpstr>EuropeDirect Galați</vt:lpstr>
      <vt:lpstr>EuropeDirect  Gorj</vt:lpstr>
      <vt:lpstr>EuropeDirect  Regiunea Centru</vt:lpstr>
      <vt:lpstr>EuropeDirect  Harghita</vt:lpstr>
      <vt:lpstr>EuropeDirect  Maramures</vt:lpstr>
      <vt:lpstr>EuropeDirect  Nord Est</vt:lpstr>
      <vt:lpstr>EuropeDirect  Oradea</vt:lpstr>
      <vt:lpstr>EuropeDirect  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Antonio</cp:lastModifiedBy>
  <dcterms:created xsi:type="dcterms:W3CDTF">2023-05-24T12:39:00Z</dcterms:created>
  <dcterms:modified xsi:type="dcterms:W3CDTF">2023-05-30T05:19:25Z</dcterms:modified>
</cp:coreProperties>
</file>